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ummary" sheetId="1" r:id="rId1"/>
  </sheets>
  <definedNames>
    <definedName name="_xlnm._FilterDatabase" localSheetId="0" hidden="1">Summary!$N$31:$N$163</definedName>
    <definedName name="DataRows" comment="Amounts Detailed by Day">Summary!$B$32:$M$161</definedName>
    <definedName name="_xlnm.Print_Area" localSheetId="0">Summary!$A$1:$P$168</definedName>
    <definedName name="_xlnm.Print_Titles" localSheetId="0">Summary!$29:$31</definedName>
  </definedNames>
  <calcPr calcId="145621"/>
</workbook>
</file>

<file path=xl/calcChain.xml><?xml version="1.0" encoding="utf-8"?>
<calcChain xmlns="http://schemas.openxmlformats.org/spreadsheetml/2006/main">
  <c r="K20" i="1" l="1"/>
  <c r="K21" i="1"/>
  <c r="K22" i="1"/>
  <c r="K23" i="1"/>
  <c r="K24" i="1"/>
  <c r="K25" i="1"/>
  <c r="K19" i="1"/>
  <c r="F18" i="1"/>
  <c r="I26" i="1" l="1"/>
  <c r="F25" i="1"/>
  <c r="F24" i="1"/>
  <c r="F23" i="1"/>
  <c r="F22" i="1"/>
  <c r="F21" i="1"/>
  <c r="F20" i="1"/>
  <c r="F19" i="1"/>
  <c r="M13" i="1"/>
  <c r="G13" i="1"/>
  <c r="G12" i="1"/>
  <c r="M11" i="1"/>
  <c r="G11" i="1"/>
  <c r="I165" i="1" l="1"/>
  <c r="C32" i="1"/>
  <c r="D32" i="1" s="1"/>
  <c r="M14" i="1"/>
  <c r="G32" i="1" l="1"/>
  <c r="C33" i="1"/>
  <c r="J26" i="1"/>
  <c r="H32" i="1" l="1"/>
  <c r="E32" i="1"/>
  <c r="F32" i="1" s="1"/>
  <c r="C34" i="1"/>
  <c r="D33" i="1"/>
  <c r="E33" i="1" s="1"/>
  <c r="C35" i="1" l="1"/>
  <c r="K32" i="1"/>
  <c r="D34" i="1"/>
  <c r="G34" i="1" s="1"/>
  <c r="G33" i="1"/>
  <c r="H33" i="1"/>
  <c r="K33" i="1" s="1"/>
  <c r="F33" i="1"/>
  <c r="D35" i="1" l="1"/>
  <c r="E35" i="1" s="1"/>
  <c r="H34" i="1"/>
  <c r="C36" i="1"/>
  <c r="E34" i="1"/>
  <c r="H35" i="1" l="1"/>
  <c r="K35" i="1" s="1"/>
  <c r="G35" i="1"/>
  <c r="D36" i="1"/>
  <c r="H36" i="1" s="1"/>
  <c r="K34" i="1"/>
  <c r="F34" i="1"/>
  <c r="C37" i="1"/>
  <c r="F35" i="1"/>
  <c r="E36" i="1" l="1"/>
  <c r="K36" i="1" s="1"/>
  <c r="G36" i="1"/>
  <c r="C38" i="1"/>
  <c r="D37" i="1"/>
  <c r="G37" i="1" s="1"/>
  <c r="F36" i="1" l="1"/>
  <c r="C39" i="1"/>
  <c r="D39" i="1" s="1"/>
  <c r="D38" i="1"/>
  <c r="G38" i="1" s="1"/>
  <c r="E37" i="1"/>
  <c r="F37" i="1" s="1"/>
  <c r="H37" i="1"/>
  <c r="C40" i="1" l="1"/>
  <c r="D40" i="1" s="1"/>
  <c r="E38" i="1"/>
  <c r="F38" i="1" s="1"/>
  <c r="H38" i="1"/>
  <c r="K37" i="1"/>
  <c r="G39" i="1"/>
  <c r="H39" i="1"/>
  <c r="E39" i="1"/>
  <c r="C41" i="1" l="1"/>
  <c r="D41" i="1" s="1"/>
  <c r="K38" i="1"/>
  <c r="K39" i="1"/>
  <c r="F39" i="1"/>
  <c r="H40" i="1"/>
  <c r="G40" i="1"/>
  <c r="E40" i="1"/>
  <c r="C42" i="1" l="1"/>
  <c r="C43" i="1" s="1"/>
  <c r="K40" i="1"/>
  <c r="F40" i="1"/>
  <c r="E41" i="1"/>
  <c r="H41" i="1"/>
  <c r="G41" i="1"/>
  <c r="D42" i="1" l="1"/>
  <c r="H42" i="1" s="1"/>
  <c r="F41" i="1"/>
  <c r="K41" i="1"/>
  <c r="C44" i="1"/>
  <c r="D43" i="1"/>
  <c r="E42" i="1" l="1"/>
  <c r="F42" i="1" s="1"/>
  <c r="G42" i="1"/>
  <c r="G43" i="1"/>
  <c r="H43" i="1"/>
  <c r="E43" i="1"/>
  <c r="D44" i="1"/>
  <c r="C45" i="1"/>
  <c r="K42" i="1" l="1"/>
  <c r="H44" i="1"/>
  <c r="G44" i="1"/>
  <c r="E44" i="1"/>
  <c r="K43" i="1"/>
  <c r="F43" i="1"/>
  <c r="D45" i="1"/>
  <c r="C46" i="1"/>
  <c r="C47" i="1" l="1"/>
  <c r="D46" i="1"/>
  <c r="K44" i="1"/>
  <c r="F44" i="1"/>
  <c r="E45" i="1"/>
  <c r="H45" i="1"/>
  <c r="G45" i="1"/>
  <c r="G46" i="1" l="1"/>
  <c r="E46" i="1"/>
  <c r="H46" i="1"/>
  <c r="F45" i="1"/>
  <c r="K45" i="1"/>
  <c r="D47" i="1"/>
  <c r="C48" i="1"/>
  <c r="K46" i="1" l="1"/>
  <c r="F46" i="1"/>
  <c r="H47" i="1"/>
  <c r="E47" i="1"/>
  <c r="G47" i="1"/>
  <c r="D48" i="1"/>
  <c r="C49" i="1"/>
  <c r="K47" i="1" l="1"/>
  <c r="F47" i="1"/>
  <c r="C50" i="1"/>
  <c r="D49" i="1"/>
  <c r="E48" i="1"/>
  <c r="G48" i="1"/>
  <c r="H48" i="1"/>
  <c r="C51" i="1" l="1"/>
  <c r="D50" i="1"/>
  <c r="K48" i="1"/>
  <c r="F48" i="1"/>
  <c r="E49" i="1"/>
  <c r="G49" i="1"/>
  <c r="H49" i="1"/>
  <c r="F49" i="1" l="1"/>
  <c r="K49" i="1"/>
  <c r="G50" i="1"/>
  <c r="E50" i="1"/>
  <c r="H50" i="1"/>
  <c r="D51" i="1"/>
  <c r="C52" i="1"/>
  <c r="D52" i="1" l="1"/>
  <c r="C53" i="1"/>
  <c r="H51" i="1"/>
  <c r="E51" i="1"/>
  <c r="G51" i="1"/>
  <c r="K50" i="1"/>
  <c r="F50" i="1"/>
  <c r="K51" i="1" l="1"/>
  <c r="F51" i="1"/>
  <c r="C54" i="1"/>
  <c r="D53" i="1"/>
  <c r="E52" i="1"/>
  <c r="H52" i="1"/>
  <c r="G52" i="1"/>
  <c r="C55" i="1" l="1"/>
  <c r="D54" i="1"/>
  <c r="K52" i="1"/>
  <c r="F52" i="1"/>
  <c r="H53" i="1"/>
  <c r="E53" i="1"/>
  <c r="G53" i="1"/>
  <c r="F53" i="1" l="1"/>
  <c r="K53" i="1"/>
  <c r="G54" i="1"/>
  <c r="H54" i="1"/>
  <c r="E54" i="1"/>
  <c r="D55" i="1"/>
  <c r="C56" i="1"/>
  <c r="H55" i="1" l="1"/>
  <c r="G55" i="1"/>
  <c r="E55" i="1"/>
  <c r="K54" i="1"/>
  <c r="F54" i="1"/>
  <c r="C57" i="1"/>
  <c r="D56" i="1"/>
  <c r="C58" i="1" l="1"/>
  <c r="D57" i="1"/>
  <c r="F55" i="1"/>
  <c r="K55" i="1"/>
  <c r="E56" i="1"/>
  <c r="H56" i="1"/>
  <c r="G56" i="1"/>
  <c r="K56" i="1" l="1"/>
  <c r="F56" i="1"/>
  <c r="H57" i="1"/>
  <c r="G57" i="1"/>
  <c r="E57" i="1"/>
  <c r="C59" i="1"/>
  <c r="D58" i="1"/>
  <c r="G58" i="1" l="1"/>
  <c r="H58" i="1"/>
  <c r="E58" i="1"/>
  <c r="D59" i="1"/>
  <c r="C60" i="1"/>
  <c r="F57" i="1"/>
  <c r="K57" i="1"/>
  <c r="H59" i="1" l="1"/>
  <c r="G59" i="1"/>
  <c r="E59" i="1"/>
  <c r="K58" i="1"/>
  <c r="F58" i="1"/>
  <c r="D60" i="1"/>
  <c r="C61" i="1"/>
  <c r="C62" i="1" l="1"/>
  <c r="D61" i="1"/>
  <c r="K59" i="1"/>
  <c r="F59" i="1"/>
  <c r="E60" i="1"/>
  <c r="G60" i="1"/>
  <c r="H60" i="1"/>
  <c r="K60" i="1" l="1"/>
  <c r="F60" i="1"/>
  <c r="G61" i="1"/>
  <c r="E61" i="1"/>
  <c r="H61" i="1"/>
  <c r="C63" i="1"/>
  <c r="D62" i="1"/>
  <c r="D63" i="1" l="1"/>
  <c r="C64" i="1"/>
  <c r="G62" i="1"/>
  <c r="E62" i="1"/>
  <c r="H62" i="1"/>
  <c r="F61" i="1"/>
  <c r="K61" i="1"/>
  <c r="D64" i="1" l="1"/>
  <c r="C65" i="1"/>
  <c r="H63" i="1"/>
  <c r="E63" i="1"/>
  <c r="G63" i="1"/>
  <c r="K62" i="1"/>
  <c r="F62" i="1"/>
  <c r="C66" i="1" l="1"/>
  <c r="D65" i="1"/>
  <c r="K63" i="1"/>
  <c r="F63" i="1"/>
  <c r="E64" i="1"/>
  <c r="H64" i="1"/>
  <c r="G64" i="1"/>
  <c r="E65" i="1" l="1"/>
  <c r="H65" i="1"/>
  <c r="G65" i="1"/>
  <c r="K64" i="1"/>
  <c r="F64" i="1"/>
  <c r="C67" i="1"/>
  <c r="D66" i="1"/>
  <c r="H66" i="1" l="1"/>
  <c r="E66" i="1"/>
  <c r="G66" i="1"/>
  <c r="C68" i="1"/>
  <c r="D67" i="1"/>
  <c r="F65" i="1"/>
  <c r="K65" i="1"/>
  <c r="G67" i="1" l="1"/>
  <c r="H67" i="1"/>
  <c r="E67" i="1"/>
  <c r="F66" i="1"/>
  <c r="K66" i="1"/>
  <c r="D68" i="1"/>
  <c r="C69" i="1"/>
  <c r="K67" i="1" l="1"/>
  <c r="F67" i="1"/>
  <c r="C70" i="1"/>
  <c r="D69" i="1"/>
  <c r="H68" i="1"/>
  <c r="G68" i="1"/>
  <c r="E68" i="1"/>
  <c r="C71" i="1" l="1"/>
  <c r="D70" i="1"/>
  <c r="K68" i="1"/>
  <c r="F68" i="1"/>
  <c r="E69" i="1"/>
  <c r="G69" i="1"/>
  <c r="H69" i="1"/>
  <c r="E70" i="1" l="1"/>
  <c r="G70" i="1"/>
  <c r="H70" i="1"/>
  <c r="K69" i="1"/>
  <c r="F69" i="1"/>
  <c r="C72" i="1"/>
  <c r="D71" i="1"/>
  <c r="G71" i="1" l="1"/>
  <c r="E71" i="1"/>
  <c r="H71" i="1"/>
  <c r="F70" i="1"/>
  <c r="K70" i="1"/>
  <c r="D72" i="1"/>
  <c r="C73" i="1"/>
  <c r="D73" i="1" l="1"/>
  <c r="C74" i="1"/>
  <c r="H72" i="1"/>
  <c r="E72" i="1"/>
  <c r="G72" i="1"/>
  <c r="K71" i="1"/>
  <c r="F71" i="1"/>
  <c r="K72" i="1" l="1"/>
  <c r="F72" i="1"/>
  <c r="C75" i="1"/>
  <c r="D74" i="1"/>
  <c r="E73" i="1"/>
  <c r="H73" i="1"/>
  <c r="G73" i="1"/>
  <c r="C76" i="1" l="1"/>
  <c r="D75" i="1"/>
  <c r="K73" i="1"/>
  <c r="F73" i="1"/>
  <c r="H74" i="1"/>
  <c r="E74" i="1"/>
  <c r="G74" i="1"/>
  <c r="F74" i="1" l="1"/>
  <c r="K74" i="1"/>
  <c r="G75" i="1"/>
  <c r="H75" i="1"/>
  <c r="E75" i="1"/>
  <c r="D76" i="1"/>
  <c r="C77" i="1"/>
  <c r="C78" i="1" l="1"/>
  <c r="D77" i="1"/>
  <c r="H76" i="1"/>
  <c r="G76" i="1"/>
  <c r="E76" i="1"/>
  <c r="K75" i="1"/>
  <c r="F75" i="1"/>
  <c r="E77" i="1" l="1"/>
  <c r="H77" i="1"/>
  <c r="G77" i="1"/>
  <c r="K76" i="1"/>
  <c r="F76" i="1"/>
  <c r="C79" i="1"/>
  <c r="D78" i="1"/>
  <c r="H78" i="1" l="1"/>
  <c r="G78" i="1"/>
  <c r="E78" i="1"/>
  <c r="C80" i="1"/>
  <c r="D79" i="1"/>
  <c r="K77" i="1"/>
  <c r="F77" i="1"/>
  <c r="D80" i="1" l="1"/>
  <c r="C81" i="1"/>
  <c r="F78" i="1"/>
  <c r="K78" i="1"/>
  <c r="G79" i="1"/>
  <c r="H79" i="1"/>
  <c r="E79" i="1"/>
  <c r="K79" i="1" l="1"/>
  <c r="F79" i="1"/>
  <c r="D81" i="1"/>
  <c r="C82" i="1"/>
  <c r="H80" i="1"/>
  <c r="G80" i="1"/>
  <c r="E80" i="1"/>
  <c r="C83" i="1" l="1"/>
  <c r="D82" i="1"/>
  <c r="E81" i="1"/>
  <c r="H81" i="1"/>
  <c r="G81" i="1"/>
  <c r="K80" i="1"/>
  <c r="F80" i="1"/>
  <c r="F81" i="1" l="1"/>
  <c r="K81" i="1"/>
  <c r="E82" i="1"/>
  <c r="H82" i="1"/>
  <c r="G82" i="1"/>
  <c r="C84" i="1"/>
  <c r="D83" i="1"/>
  <c r="F82" i="1" l="1"/>
  <c r="K82" i="1"/>
  <c r="G83" i="1"/>
  <c r="E83" i="1"/>
  <c r="H83" i="1"/>
  <c r="D84" i="1"/>
  <c r="C85" i="1"/>
  <c r="K83" i="1" l="1"/>
  <c r="F83" i="1"/>
  <c r="D85" i="1"/>
  <c r="C86" i="1"/>
  <c r="H84" i="1"/>
  <c r="G84" i="1"/>
  <c r="E84" i="1"/>
  <c r="C87" i="1" l="1"/>
  <c r="D86" i="1"/>
  <c r="E85" i="1"/>
  <c r="H85" i="1"/>
  <c r="G85" i="1"/>
  <c r="K84" i="1"/>
  <c r="F84" i="1"/>
  <c r="K85" i="1" l="1"/>
  <c r="F85" i="1"/>
  <c r="E86" i="1"/>
  <c r="H86" i="1"/>
  <c r="G86" i="1"/>
  <c r="C88" i="1"/>
  <c r="D87" i="1"/>
  <c r="C89" i="1" l="1"/>
  <c r="F86" i="1"/>
  <c r="K86" i="1"/>
  <c r="G87" i="1"/>
  <c r="E87" i="1"/>
  <c r="H87" i="1"/>
  <c r="D88" i="1"/>
  <c r="D89" i="1" l="1"/>
  <c r="H89" i="1" s="1"/>
  <c r="C90" i="1"/>
  <c r="K87" i="1"/>
  <c r="F87" i="1"/>
  <c r="H88" i="1"/>
  <c r="G88" i="1"/>
  <c r="E88" i="1"/>
  <c r="G89" i="1" l="1"/>
  <c r="E89" i="1"/>
  <c r="K89" i="1" s="1"/>
  <c r="C91" i="1"/>
  <c r="C92" i="1" s="1"/>
  <c r="D90" i="1"/>
  <c r="G90" i="1" s="1"/>
  <c r="K88" i="1"/>
  <c r="F88" i="1"/>
  <c r="D91" i="1" l="1"/>
  <c r="G91" i="1" s="1"/>
  <c r="F89" i="1"/>
  <c r="E90" i="1"/>
  <c r="F90" i="1" s="1"/>
  <c r="H90" i="1"/>
  <c r="D92" i="1"/>
  <c r="C93" i="1"/>
  <c r="H91" i="1" l="1"/>
  <c r="E91" i="1"/>
  <c r="F91" i="1" s="1"/>
  <c r="K90" i="1"/>
  <c r="D93" i="1"/>
  <c r="C94" i="1"/>
  <c r="G92" i="1"/>
  <c r="E92" i="1"/>
  <c r="H92" i="1"/>
  <c r="K91" i="1" l="1"/>
  <c r="K92" i="1"/>
  <c r="F92" i="1"/>
  <c r="C95" i="1"/>
  <c r="D94" i="1"/>
  <c r="G93" i="1"/>
  <c r="E93" i="1"/>
  <c r="H93" i="1"/>
  <c r="C96" i="1" l="1"/>
  <c r="D95" i="1"/>
  <c r="F93" i="1"/>
  <c r="K93" i="1"/>
  <c r="G94" i="1"/>
  <c r="E94" i="1"/>
  <c r="H94" i="1"/>
  <c r="G95" i="1" l="1"/>
  <c r="H95" i="1"/>
  <c r="E95" i="1"/>
  <c r="K94" i="1"/>
  <c r="F94" i="1"/>
  <c r="D96" i="1"/>
  <c r="C97" i="1"/>
  <c r="D97" i="1" l="1"/>
  <c r="C98" i="1"/>
  <c r="H96" i="1"/>
  <c r="G96" i="1"/>
  <c r="E96" i="1"/>
  <c r="F95" i="1"/>
  <c r="K95" i="1"/>
  <c r="D98" i="1" l="1"/>
  <c r="C99" i="1"/>
  <c r="F96" i="1"/>
  <c r="K96" i="1"/>
  <c r="H97" i="1"/>
  <c r="E97" i="1"/>
  <c r="G97" i="1"/>
  <c r="C100" i="1" l="1"/>
  <c r="D99" i="1"/>
  <c r="H98" i="1"/>
  <c r="E98" i="1"/>
  <c r="G98" i="1"/>
  <c r="F97" i="1"/>
  <c r="K97" i="1"/>
  <c r="K98" i="1" l="1"/>
  <c r="F98" i="1"/>
  <c r="H99" i="1"/>
  <c r="G99" i="1"/>
  <c r="E99" i="1"/>
  <c r="D100" i="1"/>
  <c r="C101" i="1"/>
  <c r="G100" i="1" l="1"/>
  <c r="E100" i="1"/>
  <c r="H100" i="1"/>
  <c r="K99" i="1"/>
  <c r="F99" i="1"/>
  <c r="D101" i="1"/>
  <c r="C102" i="1"/>
  <c r="C103" i="1" l="1"/>
  <c r="D102" i="1"/>
  <c r="G101" i="1"/>
  <c r="H101" i="1"/>
  <c r="E101" i="1"/>
  <c r="K100" i="1"/>
  <c r="F100" i="1"/>
  <c r="H102" i="1" l="1"/>
  <c r="E102" i="1"/>
  <c r="G102" i="1"/>
  <c r="F101" i="1"/>
  <c r="K101" i="1"/>
  <c r="C104" i="1"/>
  <c r="D103" i="1"/>
  <c r="K102" i="1" l="1"/>
  <c r="F102" i="1"/>
  <c r="H103" i="1"/>
  <c r="E103" i="1"/>
  <c r="G103" i="1"/>
  <c r="D104" i="1"/>
  <c r="C105" i="1"/>
  <c r="F103" i="1" l="1"/>
  <c r="K103" i="1"/>
  <c r="D105" i="1"/>
  <c r="C106" i="1"/>
  <c r="H104" i="1"/>
  <c r="G104" i="1"/>
  <c r="E104" i="1"/>
  <c r="D106" i="1" l="1"/>
  <c r="C107" i="1"/>
  <c r="H105" i="1"/>
  <c r="E105" i="1"/>
  <c r="G105" i="1"/>
  <c r="K104" i="1"/>
  <c r="F104" i="1"/>
  <c r="F105" i="1" l="1"/>
  <c r="K105" i="1"/>
  <c r="D107" i="1"/>
  <c r="C108" i="1"/>
  <c r="E106" i="1"/>
  <c r="G106" i="1"/>
  <c r="H106" i="1"/>
  <c r="D108" i="1" l="1"/>
  <c r="C109" i="1"/>
  <c r="E107" i="1"/>
  <c r="H107" i="1"/>
  <c r="G107" i="1"/>
  <c r="K106" i="1"/>
  <c r="F106" i="1"/>
  <c r="F107" i="1" l="1"/>
  <c r="K107" i="1"/>
  <c r="D109" i="1"/>
  <c r="C110" i="1"/>
  <c r="G108" i="1"/>
  <c r="E108" i="1"/>
  <c r="H108" i="1"/>
  <c r="C111" i="1" l="1"/>
  <c r="D110" i="1"/>
  <c r="H109" i="1"/>
  <c r="E109" i="1"/>
  <c r="G109" i="1"/>
  <c r="K108" i="1"/>
  <c r="F108" i="1"/>
  <c r="F109" i="1" l="1"/>
  <c r="K109" i="1"/>
  <c r="H110" i="1"/>
  <c r="E110" i="1"/>
  <c r="G110" i="1"/>
  <c r="C112" i="1"/>
  <c r="D111" i="1"/>
  <c r="K110" i="1" l="1"/>
  <c r="F110" i="1"/>
  <c r="G111" i="1"/>
  <c r="H111" i="1"/>
  <c r="E111" i="1"/>
  <c r="D112" i="1"/>
  <c r="C113" i="1"/>
  <c r="H112" i="1" l="1"/>
  <c r="G112" i="1"/>
  <c r="E112" i="1"/>
  <c r="D113" i="1"/>
  <c r="C114" i="1"/>
  <c r="F111" i="1"/>
  <c r="K111" i="1"/>
  <c r="H113" i="1" l="1"/>
  <c r="E113" i="1"/>
  <c r="G113" i="1"/>
  <c r="K112" i="1"/>
  <c r="F112" i="1"/>
  <c r="C115" i="1"/>
  <c r="D114" i="1"/>
  <c r="H114" i="1" l="1"/>
  <c r="E114" i="1"/>
  <c r="G114" i="1"/>
  <c r="C116" i="1"/>
  <c r="D115" i="1"/>
  <c r="F113" i="1"/>
  <c r="K113" i="1"/>
  <c r="D116" i="1" l="1"/>
  <c r="C117" i="1"/>
  <c r="K114" i="1"/>
  <c r="F114" i="1"/>
  <c r="E115" i="1"/>
  <c r="H115" i="1"/>
  <c r="G115" i="1"/>
  <c r="D117" i="1" l="1"/>
  <c r="C118" i="1"/>
  <c r="F115" i="1"/>
  <c r="K115" i="1"/>
  <c r="H116" i="1"/>
  <c r="G116" i="1"/>
  <c r="E116" i="1"/>
  <c r="K116" i="1" l="1"/>
  <c r="F116" i="1"/>
  <c r="C119" i="1"/>
  <c r="D118" i="1"/>
  <c r="H117" i="1"/>
  <c r="E117" i="1"/>
  <c r="G117" i="1"/>
  <c r="C120" i="1" l="1"/>
  <c r="E118" i="1"/>
  <c r="G118" i="1"/>
  <c r="H118" i="1"/>
  <c r="D119" i="1"/>
  <c r="F117" i="1"/>
  <c r="K117" i="1"/>
  <c r="D120" i="1" l="1"/>
  <c r="H120" i="1" s="1"/>
  <c r="C121" i="1"/>
  <c r="H119" i="1"/>
  <c r="G119" i="1"/>
  <c r="E119" i="1"/>
  <c r="K118" i="1"/>
  <c r="F118" i="1"/>
  <c r="G120" i="1" l="1"/>
  <c r="E120" i="1"/>
  <c r="F120" i="1" s="1"/>
  <c r="C122" i="1"/>
  <c r="D122" i="1" s="1"/>
  <c r="D121" i="1"/>
  <c r="E121" i="1" s="1"/>
  <c r="K119" i="1"/>
  <c r="F119" i="1"/>
  <c r="K120" i="1" l="1"/>
  <c r="C123" i="1"/>
  <c r="D123" i="1" s="1"/>
  <c r="H121" i="1"/>
  <c r="K121" i="1" s="1"/>
  <c r="G121" i="1"/>
  <c r="H122" i="1"/>
  <c r="G122" i="1"/>
  <c r="E122" i="1"/>
  <c r="F121" i="1"/>
  <c r="C124" i="1" l="1"/>
  <c r="D124" i="1" s="1"/>
  <c r="K122" i="1"/>
  <c r="F122" i="1"/>
  <c r="G123" i="1"/>
  <c r="H123" i="1"/>
  <c r="E123" i="1"/>
  <c r="C125" i="1" l="1"/>
  <c r="C126" i="1" s="1"/>
  <c r="F123" i="1"/>
  <c r="K123" i="1"/>
  <c r="G124" i="1"/>
  <c r="H124" i="1"/>
  <c r="E124" i="1"/>
  <c r="D125" i="1" l="1"/>
  <c r="G125" i="1" s="1"/>
  <c r="F124" i="1"/>
  <c r="K124" i="1"/>
  <c r="C127" i="1"/>
  <c r="D126" i="1"/>
  <c r="E125" i="1" l="1"/>
  <c r="H125" i="1"/>
  <c r="H126" i="1"/>
  <c r="E126" i="1"/>
  <c r="G126" i="1"/>
  <c r="C128" i="1"/>
  <c r="D127" i="1"/>
  <c r="K125" i="1" l="1"/>
  <c r="F125" i="1"/>
  <c r="C129" i="1"/>
  <c r="D128" i="1"/>
  <c r="K126" i="1"/>
  <c r="F126" i="1"/>
  <c r="E127" i="1"/>
  <c r="H127" i="1"/>
  <c r="G127" i="1"/>
  <c r="F127" i="1" l="1"/>
  <c r="K127" i="1"/>
  <c r="G128" i="1"/>
  <c r="H128" i="1"/>
  <c r="E128" i="1"/>
  <c r="D129" i="1"/>
  <c r="C130" i="1"/>
  <c r="F128" i="1" l="1"/>
  <c r="K128" i="1"/>
  <c r="D130" i="1"/>
  <c r="C131" i="1"/>
  <c r="G129" i="1"/>
  <c r="H129" i="1"/>
  <c r="E129" i="1"/>
  <c r="D131" i="1" l="1"/>
  <c r="C132" i="1"/>
  <c r="C133" i="1" s="1"/>
  <c r="K129" i="1"/>
  <c r="F129" i="1"/>
  <c r="H130" i="1"/>
  <c r="G130" i="1"/>
  <c r="E130" i="1"/>
  <c r="C134" i="1" l="1"/>
  <c r="D133" i="1"/>
  <c r="F130" i="1"/>
  <c r="K130" i="1"/>
  <c r="D132" i="1"/>
  <c r="E131" i="1"/>
  <c r="G131" i="1"/>
  <c r="H131" i="1"/>
  <c r="G133" i="1" l="1"/>
  <c r="H133" i="1"/>
  <c r="E133" i="1"/>
  <c r="D134" i="1"/>
  <c r="C135" i="1"/>
  <c r="K131" i="1"/>
  <c r="F131" i="1"/>
  <c r="G132" i="1"/>
  <c r="H132" i="1"/>
  <c r="E132" i="1"/>
  <c r="E134" i="1" l="1"/>
  <c r="G134" i="1"/>
  <c r="H134" i="1"/>
  <c r="K133" i="1"/>
  <c r="F133" i="1"/>
  <c r="C136" i="1"/>
  <c r="D135" i="1"/>
  <c r="F132" i="1"/>
  <c r="K132" i="1"/>
  <c r="G135" i="1" l="1"/>
  <c r="H135" i="1"/>
  <c r="E135" i="1"/>
  <c r="C137" i="1"/>
  <c r="D136" i="1"/>
  <c r="F134" i="1"/>
  <c r="K134" i="1"/>
  <c r="K135" i="1" l="1"/>
  <c r="F135" i="1"/>
  <c r="H136" i="1"/>
  <c r="E136" i="1"/>
  <c r="G136" i="1"/>
  <c r="D137" i="1"/>
  <c r="C138" i="1"/>
  <c r="F136" i="1" l="1"/>
  <c r="K136" i="1"/>
  <c r="D138" i="1"/>
  <c r="C139" i="1"/>
  <c r="H137" i="1"/>
  <c r="G137" i="1"/>
  <c r="E137" i="1"/>
  <c r="H138" i="1" l="1"/>
  <c r="E138" i="1"/>
  <c r="G138" i="1"/>
  <c r="K137" i="1"/>
  <c r="F137" i="1"/>
  <c r="D139" i="1"/>
  <c r="C140" i="1"/>
  <c r="H139" i="1" l="1"/>
  <c r="G139" i="1"/>
  <c r="E139" i="1"/>
  <c r="F138" i="1"/>
  <c r="K138" i="1"/>
  <c r="D140" i="1"/>
  <c r="C141" i="1"/>
  <c r="F139" i="1" l="1"/>
  <c r="K139" i="1"/>
  <c r="C142" i="1"/>
  <c r="D141" i="1"/>
  <c r="H140" i="1"/>
  <c r="E140" i="1"/>
  <c r="G140" i="1"/>
  <c r="C143" i="1" l="1"/>
  <c r="D142" i="1"/>
  <c r="K140" i="1"/>
  <c r="F140" i="1"/>
  <c r="E141" i="1"/>
  <c r="H141" i="1"/>
  <c r="G141" i="1"/>
  <c r="H142" i="1" l="1"/>
  <c r="E142" i="1"/>
  <c r="G142" i="1"/>
  <c r="K141" i="1"/>
  <c r="F141" i="1"/>
  <c r="D143" i="1"/>
  <c r="C144" i="1"/>
  <c r="F142" i="1" l="1"/>
  <c r="K142" i="1"/>
  <c r="D144" i="1"/>
  <c r="C145" i="1"/>
  <c r="G143" i="1"/>
  <c r="H143" i="1"/>
  <c r="E143" i="1"/>
  <c r="C146" i="1" l="1"/>
  <c r="D145" i="1"/>
  <c r="F143" i="1"/>
  <c r="K143" i="1"/>
  <c r="H144" i="1"/>
  <c r="G144" i="1"/>
  <c r="E144" i="1"/>
  <c r="F144" i="1" l="1"/>
  <c r="K144" i="1"/>
  <c r="H145" i="1"/>
  <c r="E145" i="1"/>
  <c r="G145" i="1"/>
  <c r="C147" i="1"/>
  <c r="D146" i="1"/>
  <c r="D147" i="1" l="1"/>
  <c r="C148" i="1"/>
  <c r="H146" i="1"/>
  <c r="E146" i="1"/>
  <c r="G146" i="1"/>
  <c r="F145" i="1"/>
  <c r="K145" i="1"/>
  <c r="F146" i="1" l="1"/>
  <c r="K146" i="1"/>
  <c r="D148" i="1"/>
  <c r="C149" i="1"/>
  <c r="G147" i="1"/>
  <c r="E147" i="1"/>
  <c r="H147" i="1"/>
  <c r="D149" i="1" l="1"/>
  <c r="C150" i="1"/>
  <c r="H148" i="1"/>
  <c r="G148" i="1"/>
  <c r="E148" i="1"/>
  <c r="K147" i="1"/>
  <c r="F147" i="1"/>
  <c r="C151" i="1" l="1"/>
  <c r="D150" i="1"/>
  <c r="F148" i="1"/>
  <c r="K148" i="1"/>
  <c r="E149" i="1"/>
  <c r="G149" i="1"/>
  <c r="H149" i="1"/>
  <c r="E150" i="1" l="1"/>
  <c r="G150" i="1"/>
  <c r="H150" i="1"/>
  <c r="F149" i="1"/>
  <c r="K149" i="1"/>
  <c r="C152" i="1"/>
  <c r="D151" i="1"/>
  <c r="C153" i="1" l="1"/>
  <c r="D152" i="1"/>
  <c r="G151" i="1"/>
  <c r="E151" i="1"/>
  <c r="H151" i="1"/>
  <c r="F150" i="1"/>
  <c r="K150" i="1"/>
  <c r="E152" i="1" l="1"/>
  <c r="H152" i="1"/>
  <c r="G152" i="1"/>
  <c r="K151" i="1"/>
  <c r="F151" i="1"/>
  <c r="C154" i="1"/>
  <c r="D153" i="1"/>
  <c r="F152" i="1" l="1"/>
  <c r="K152" i="1"/>
  <c r="C155" i="1"/>
  <c r="D154" i="1"/>
  <c r="E153" i="1"/>
  <c r="G153" i="1"/>
  <c r="H153" i="1"/>
  <c r="D155" i="1" l="1"/>
  <c r="C156" i="1"/>
  <c r="F153" i="1"/>
  <c r="K153" i="1"/>
  <c r="H154" i="1"/>
  <c r="E154" i="1"/>
  <c r="G154" i="1"/>
  <c r="F154" i="1" l="1"/>
  <c r="K154" i="1"/>
  <c r="D156" i="1"/>
  <c r="C157" i="1"/>
  <c r="G155" i="1"/>
  <c r="E155" i="1"/>
  <c r="H155" i="1"/>
  <c r="F155" i="1" l="1"/>
  <c r="K155" i="1"/>
  <c r="D157" i="1"/>
  <c r="C158" i="1"/>
  <c r="H156" i="1"/>
  <c r="E156" i="1"/>
  <c r="G156" i="1"/>
  <c r="H157" i="1" l="1"/>
  <c r="E157" i="1"/>
  <c r="G157" i="1"/>
  <c r="F156" i="1"/>
  <c r="K156" i="1"/>
  <c r="C159" i="1"/>
  <c r="D158" i="1"/>
  <c r="D159" i="1" l="1"/>
  <c r="C160" i="1"/>
  <c r="E158" i="1"/>
  <c r="G158" i="1"/>
  <c r="H158" i="1"/>
  <c r="F157" i="1"/>
  <c r="K157" i="1"/>
  <c r="F158" i="1" l="1"/>
  <c r="K158" i="1"/>
  <c r="D160" i="1"/>
  <c r="C161" i="1"/>
  <c r="D161" i="1" s="1"/>
  <c r="H159" i="1"/>
  <c r="G159" i="1"/>
  <c r="E159" i="1"/>
  <c r="H160" i="1" l="1"/>
  <c r="E160" i="1"/>
  <c r="G160" i="1"/>
  <c r="K159" i="1"/>
  <c r="F159" i="1"/>
  <c r="G161" i="1"/>
  <c r="E161" i="1"/>
  <c r="H161" i="1"/>
  <c r="G162" i="1" l="1"/>
  <c r="H162" i="1"/>
  <c r="F160" i="1"/>
  <c r="K160" i="1"/>
  <c r="F161" i="1"/>
  <c r="K161" i="1"/>
  <c r="E162" i="1"/>
  <c r="J54" i="1" l="1"/>
  <c r="J120" i="1"/>
  <c r="J79" i="1"/>
  <c r="J37" i="1"/>
  <c r="J64" i="1"/>
  <c r="J58" i="1"/>
  <c r="J93" i="1"/>
  <c r="J107" i="1"/>
  <c r="J113" i="1"/>
  <c r="J71" i="1"/>
  <c r="J114" i="1"/>
  <c r="J85" i="1"/>
  <c r="J44" i="1"/>
  <c r="J43" i="1"/>
  <c r="J99" i="1"/>
  <c r="J100" i="1"/>
  <c r="J57" i="1"/>
  <c r="J78" i="1"/>
  <c r="J50" i="1"/>
  <c r="J36" i="1"/>
  <c r="J65" i="1"/>
  <c r="J92" i="1"/>
  <c r="J106" i="1"/>
  <c r="J51" i="1"/>
  <c r="J86" i="1"/>
  <c r="J72" i="1"/>
  <c r="J121" i="1"/>
  <c r="J127" i="1"/>
  <c r="J128" i="1"/>
  <c r="J134" i="1"/>
  <c r="J135" i="1"/>
  <c r="J141" i="1"/>
  <c r="J142" i="1"/>
  <c r="J148" i="1"/>
  <c r="J149" i="1"/>
  <c r="J155" i="1"/>
  <c r="J156" i="1"/>
  <c r="F162" i="1"/>
  <c r="J160" i="1"/>
  <c r="I160" i="1" s="1"/>
  <c r="J161" i="1"/>
  <c r="I161" i="1" s="1"/>
  <c r="J154" i="1"/>
  <c r="J150" i="1"/>
  <c r="J144" i="1"/>
  <c r="J138" i="1"/>
  <c r="J75" i="1"/>
  <c r="J69" i="1"/>
  <c r="J70" i="1"/>
  <c r="J125" i="1"/>
  <c r="J129" i="1"/>
  <c r="J83" i="1"/>
  <c r="J63" i="1"/>
  <c r="J88" i="1"/>
  <c r="J115" i="1"/>
  <c r="J91" i="1"/>
  <c r="J60" i="1"/>
  <c r="J103" i="1"/>
  <c r="J112" i="1"/>
  <c r="J48" i="1"/>
  <c r="J49" i="1"/>
  <c r="J66" i="1"/>
  <c r="J96" i="1"/>
  <c r="J122" i="1"/>
  <c r="J159" i="1"/>
  <c r="J153" i="1"/>
  <c r="J147" i="1"/>
  <c r="J143" i="1"/>
  <c r="J137" i="1"/>
  <c r="J40" i="1"/>
  <c r="J33" i="1"/>
  <c r="J102" i="1"/>
  <c r="J101" i="1"/>
  <c r="J73" i="1"/>
  <c r="J124" i="1"/>
  <c r="J42" i="1"/>
  <c r="J45" i="1"/>
  <c r="J119" i="1"/>
  <c r="J87" i="1"/>
  <c r="J82" i="1"/>
  <c r="J130" i="1"/>
  <c r="J98" i="1"/>
  <c r="J89" i="1"/>
  <c r="J81" i="1"/>
  <c r="J90" i="1"/>
  <c r="J110" i="1"/>
  <c r="J108" i="1"/>
  <c r="M161" i="1"/>
  <c r="L161" i="1" s="1"/>
  <c r="K162" i="1"/>
  <c r="M15" i="1"/>
  <c r="J158" i="1"/>
  <c r="J152" i="1"/>
  <c r="J146" i="1"/>
  <c r="J140" i="1"/>
  <c r="J61" i="1"/>
  <c r="J67" i="1"/>
  <c r="J41" i="1"/>
  <c r="J109" i="1"/>
  <c r="J126" i="1"/>
  <c r="J47" i="1"/>
  <c r="J131" i="1"/>
  <c r="J39" i="1"/>
  <c r="J116" i="1"/>
  <c r="J76" i="1"/>
  <c r="J84" i="1"/>
  <c r="J56" i="1"/>
  <c r="J104" i="1"/>
  <c r="J105" i="1"/>
  <c r="J77" i="1"/>
  <c r="J55" i="1"/>
  <c r="J38" i="1"/>
  <c r="J117" i="1"/>
  <c r="J123" i="1"/>
  <c r="M54" i="1"/>
  <c r="L54" i="1" s="1"/>
  <c r="I54" i="1"/>
  <c r="J157" i="1"/>
  <c r="J151" i="1"/>
  <c r="J145" i="1"/>
  <c r="J139" i="1"/>
  <c r="J34" i="1"/>
  <c r="J59" i="1"/>
  <c r="J46" i="1"/>
  <c r="J97" i="1"/>
  <c r="J95" i="1"/>
  <c r="J52" i="1"/>
  <c r="J132" i="1"/>
  <c r="J68" i="1"/>
  <c r="J111" i="1"/>
  <c r="J62" i="1"/>
  <c r="J35" i="1"/>
  <c r="J80" i="1"/>
  <c r="J94" i="1"/>
  <c r="J136" i="1"/>
  <c r="J32" i="1"/>
  <c r="J74" i="1"/>
  <c r="J53" i="1"/>
  <c r="J118" i="1"/>
  <c r="J133" i="1"/>
  <c r="M160" i="1" l="1"/>
  <c r="L160" i="1" s="1"/>
  <c r="I155" i="1"/>
  <c r="M155" i="1"/>
  <c r="L155" i="1" s="1"/>
  <c r="I141" i="1"/>
  <c r="M141" i="1"/>
  <c r="L141" i="1" s="1"/>
  <c r="I127" i="1"/>
  <c r="M127" i="1"/>
  <c r="L127" i="1" s="1"/>
  <c r="I51" i="1"/>
  <c r="M51" i="1"/>
  <c r="L51" i="1" s="1"/>
  <c r="M36" i="1"/>
  <c r="L36" i="1" s="1"/>
  <c r="I36" i="1"/>
  <c r="I100" i="1"/>
  <c r="M100" i="1"/>
  <c r="L100" i="1" s="1"/>
  <c r="I85" i="1"/>
  <c r="M85" i="1"/>
  <c r="L85" i="1" s="1"/>
  <c r="I107" i="1"/>
  <c r="M107" i="1"/>
  <c r="L107" i="1" s="1"/>
  <c r="M37" i="1"/>
  <c r="L37" i="1" s="1"/>
  <c r="I37" i="1"/>
  <c r="I149" i="1"/>
  <c r="M149" i="1"/>
  <c r="L149" i="1" s="1"/>
  <c r="I135" i="1"/>
  <c r="M135" i="1"/>
  <c r="L135" i="1" s="1"/>
  <c r="I121" i="1"/>
  <c r="M121" i="1"/>
  <c r="L121" i="1" s="1"/>
  <c r="I106" i="1"/>
  <c r="M106" i="1"/>
  <c r="L106" i="1" s="1"/>
  <c r="M50" i="1"/>
  <c r="L50" i="1" s="1"/>
  <c r="I50" i="1"/>
  <c r="I99" i="1"/>
  <c r="M99" i="1"/>
  <c r="L99" i="1" s="1"/>
  <c r="I114" i="1"/>
  <c r="M114" i="1"/>
  <c r="L114" i="1" s="1"/>
  <c r="I93" i="1"/>
  <c r="M93" i="1"/>
  <c r="L93" i="1" s="1"/>
  <c r="I79" i="1"/>
  <c r="M79" i="1"/>
  <c r="L79" i="1" s="1"/>
  <c r="I148" i="1"/>
  <c r="M148" i="1"/>
  <c r="L148" i="1" s="1"/>
  <c r="I134" i="1"/>
  <c r="M134" i="1"/>
  <c r="L134" i="1" s="1"/>
  <c r="I72" i="1"/>
  <c r="M72" i="1"/>
  <c r="L72" i="1" s="1"/>
  <c r="I92" i="1"/>
  <c r="M92" i="1"/>
  <c r="L92" i="1" s="1"/>
  <c r="I78" i="1"/>
  <c r="M78" i="1"/>
  <c r="L78" i="1" s="1"/>
  <c r="M43" i="1"/>
  <c r="L43" i="1" s="1"/>
  <c r="I43" i="1"/>
  <c r="I71" i="1"/>
  <c r="M71" i="1"/>
  <c r="L71" i="1" s="1"/>
  <c r="I58" i="1"/>
  <c r="M58" i="1"/>
  <c r="L58" i="1" s="1"/>
  <c r="I120" i="1"/>
  <c r="M120" i="1"/>
  <c r="L120" i="1" s="1"/>
  <c r="I156" i="1"/>
  <c r="M156" i="1"/>
  <c r="L156" i="1" s="1"/>
  <c r="I142" i="1"/>
  <c r="M142" i="1"/>
  <c r="L142" i="1" s="1"/>
  <c r="I128" i="1"/>
  <c r="M128" i="1"/>
  <c r="L128" i="1" s="1"/>
  <c r="I86" i="1"/>
  <c r="M86" i="1"/>
  <c r="L86" i="1" s="1"/>
  <c r="I65" i="1"/>
  <c r="M65" i="1"/>
  <c r="L65" i="1" s="1"/>
  <c r="I57" i="1"/>
  <c r="M57" i="1"/>
  <c r="L57" i="1" s="1"/>
  <c r="M44" i="1"/>
  <c r="L44" i="1" s="1"/>
  <c r="I44" i="1"/>
  <c r="I113" i="1"/>
  <c r="M113" i="1"/>
  <c r="L113" i="1" s="1"/>
  <c r="I64" i="1"/>
  <c r="M64" i="1"/>
  <c r="L64" i="1" s="1"/>
  <c r="I133" i="1"/>
  <c r="M133" i="1"/>
  <c r="L133" i="1" s="1"/>
  <c r="I136" i="1"/>
  <c r="M136" i="1"/>
  <c r="L136" i="1" s="1"/>
  <c r="I53" i="1"/>
  <c r="M53" i="1"/>
  <c r="L53" i="1" s="1"/>
  <c r="I94" i="1"/>
  <c r="M94" i="1"/>
  <c r="L94" i="1" s="1"/>
  <c r="I111" i="1"/>
  <c r="M111" i="1"/>
  <c r="L111" i="1" s="1"/>
  <c r="I95" i="1"/>
  <c r="M95" i="1"/>
  <c r="L95" i="1" s="1"/>
  <c r="I34" i="1"/>
  <c r="M34" i="1"/>
  <c r="L34" i="1" s="1"/>
  <c r="I157" i="1"/>
  <c r="M157" i="1"/>
  <c r="L157" i="1" s="1"/>
  <c r="M117" i="1"/>
  <c r="L117" i="1" s="1"/>
  <c r="I117" i="1"/>
  <c r="I105" i="1"/>
  <c r="M105" i="1"/>
  <c r="L105" i="1" s="1"/>
  <c r="M76" i="1"/>
  <c r="L76" i="1" s="1"/>
  <c r="I76" i="1"/>
  <c r="M47" i="1"/>
  <c r="L47" i="1" s="1"/>
  <c r="I47" i="1"/>
  <c r="M67" i="1"/>
  <c r="L67" i="1" s="1"/>
  <c r="I67" i="1"/>
  <c r="I152" i="1"/>
  <c r="M152" i="1"/>
  <c r="L152" i="1" s="1"/>
  <c r="M81" i="1"/>
  <c r="L81" i="1" s="1"/>
  <c r="I81" i="1"/>
  <c r="I82" i="1"/>
  <c r="M82" i="1"/>
  <c r="L82" i="1" s="1"/>
  <c r="I42" i="1"/>
  <c r="M42" i="1"/>
  <c r="L42" i="1" s="1"/>
  <c r="I102" i="1"/>
  <c r="M102" i="1"/>
  <c r="L102" i="1" s="1"/>
  <c r="I143" i="1"/>
  <c r="M143" i="1"/>
  <c r="L143" i="1" s="1"/>
  <c r="I122" i="1"/>
  <c r="M122" i="1"/>
  <c r="L122" i="1" s="1"/>
  <c r="M48" i="1"/>
  <c r="L48" i="1" s="1"/>
  <c r="I48" i="1"/>
  <c r="M91" i="1"/>
  <c r="L91" i="1" s="1"/>
  <c r="I91" i="1"/>
  <c r="I83" i="1"/>
  <c r="M83" i="1"/>
  <c r="L83" i="1" s="1"/>
  <c r="M69" i="1"/>
  <c r="L69" i="1" s="1"/>
  <c r="I69" i="1"/>
  <c r="I150" i="1"/>
  <c r="M150" i="1"/>
  <c r="L150" i="1" s="1"/>
  <c r="J162" i="1"/>
  <c r="M32" i="1"/>
  <c r="I32" i="1"/>
  <c r="M74" i="1"/>
  <c r="L74" i="1" s="1"/>
  <c r="I74" i="1"/>
  <c r="I80" i="1"/>
  <c r="M80" i="1"/>
  <c r="L80" i="1" s="1"/>
  <c r="I68" i="1"/>
  <c r="M68" i="1"/>
  <c r="L68" i="1" s="1"/>
  <c r="I97" i="1"/>
  <c r="M97" i="1"/>
  <c r="L97" i="1" s="1"/>
  <c r="I139" i="1"/>
  <c r="M139" i="1"/>
  <c r="L139" i="1" s="1"/>
  <c r="I38" i="1"/>
  <c r="M38" i="1"/>
  <c r="L38" i="1" s="1"/>
  <c r="M104" i="1"/>
  <c r="L104" i="1" s="1"/>
  <c r="I104" i="1"/>
  <c r="I116" i="1"/>
  <c r="M116" i="1"/>
  <c r="L116" i="1" s="1"/>
  <c r="M126" i="1"/>
  <c r="L126" i="1" s="1"/>
  <c r="I126" i="1"/>
  <c r="I61" i="1"/>
  <c r="M61" i="1"/>
  <c r="L61" i="1" s="1"/>
  <c r="I158" i="1"/>
  <c r="M158" i="1"/>
  <c r="L158" i="1" s="1"/>
  <c r="I108" i="1"/>
  <c r="M108" i="1"/>
  <c r="L108" i="1" s="1"/>
  <c r="M89" i="1"/>
  <c r="L89" i="1" s="1"/>
  <c r="I89" i="1"/>
  <c r="I87" i="1"/>
  <c r="M87" i="1"/>
  <c r="L87" i="1" s="1"/>
  <c r="I124" i="1"/>
  <c r="M124" i="1"/>
  <c r="L124" i="1" s="1"/>
  <c r="I33" i="1"/>
  <c r="M33" i="1"/>
  <c r="L33" i="1" s="1"/>
  <c r="I147" i="1"/>
  <c r="M147" i="1"/>
  <c r="L147" i="1" s="1"/>
  <c r="I96" i="1"/>
  <c r="M96" i="1"/>
  <c r="L96" i="1" s="1"/>
  <c r="M112" i="1"/>
  <c r="L112" i="1" s="1"/>
  <c r="I112" i="1"/>
  <c r="I115" i="1"/>
  <c r="M115" i="1"/>
  <c r="L115" i="1" s="1"/>
  <c r="I129" i="1"/>
  <c r="M129" i="1"/>
  <c r="L129" i="1" s="1"/>
  <c r="M75" i="1"/>
  <c r="L75" i="1" s="1"/>
  <c r="I75" i="1"/>
  <c r="I154" i="1"/>
  <c r="M154" i="1"/>
  <c r="L154" i="1" s="1"/>
  <c r="I35" i="1"/>
  <c r="M35" i="1"/>
  <c r="L35" i="1" s="1"/>
  <c r="M132" i="1"/>
  <c r="L132" i="1" s="1"/>
  <c r="I132" i="1"/>
  <c r="I46" i="1"/>
  <c r="M46" i="1"/>
  <c r="L46" i="1" s="1"/>
  <c r="I145" i="1"/>
  <c r="M145" i="1"/>
  <c r="L145" i="1" s="1"/>
  <c r="I55" i="1"/>
  <c r="M55" i="1"/>
  <c r="L55" i="1" s="1"/>
  <c r="I56" i="1"/>
  <c r="M56" i="1"/>
  <c r="L56" i="1" s="1"/>
  <c r="M39" i="1"/>
  <c r="L39" i="1" s="1"/>
  <c r="I39" i="1"/>
  <c r="I109" i="1"/>
  <c r="M109" i="1"/>
  <c r="L109" i="1" s="1"/>
  <c r="I140" i="1"/>
  <c r="M140" i="1"/>
  <c r="L140" i="1" s="1"/>
  <c r="I110" i="1"/>
  <c r="M110" i="1"/>
  <c r="L110" i="1" s="1"/>
  <c r="I98" i="1"/>
  <c r="M98" i="1"/>
  <c r="L98" i="1" s="1"/>
  <c r="I119" i="1"/>
  <c r="M119" i="1"/>
  <c r="L119" i="1" s="1"/>
  <c r="M73" i="1"/>
  <c r="L73" i="1" s="1"/>
  <c r="I73" i="1"/>
  <c r="I40" i="1"/>
  <c r="M40" i="1"/>
  <c r="L40" i="1" s="1"/>
  <c r="I153" i="1"/>
  <c r="M153" i="1"/>
  <c r="L153" i="1" s="1"/>
  <c r="M66" i="1"/>
  <c r="L66" i="1" s="1"/>
  <c r="I66" i="1"/>
  <c r="I103" i="1"/>
  <c r="M103" i="1"/>
  <c r="L103" i="1" s="1"/>
  <c r="M88" i="1"/>
  <c r="L88" i="1" s="1"/>
  <c r="I88" i="1"/>
  <c r="I125" i="1"/>
  <c r="M125" i="1"/>
  <c r="L125" i="1" s="1"/>
  <c r="I138" i="1"/>
  <c r="M138" i="1"/>
  <c r="L138" i="1" s="1"/>
  <c r="I118" i="1"/>
  <c r="M118" i="1"/>
  <c r="L118" i="1" s="1"/>
  <c r="I62" i="1"/>
  <c r="M62" i="1"/>
  <c r="L62" i="1" s="1"/>
  <c r="I52" i="1"/>
  <c r="M52" i="1"/>
  <c r="L52" i="1" s="1"/>
  <c r="I59" i="1"/>
  <c r="M59" i="1"/>
  <c r="L59" i="1" s="1"/>
  <c r="I151" i="1"/>
  <c r="M151" i="1"/>
  <c r="L151" i="1" s="1"/>
  <c r="I123" i="1"/>
  <c r="M123" i="1"/>
  <c r="L123" i="1" s="1"/>
  <c r="M77" i="1"/>
  <c r="L77" i="1" s="1"/>
  <c r="I77" i="1"/>
  <c r="M84" i="1"/>
  <c r="L84" i="1" s="1"/>
  <c r="I84" i="1"/>
  <c r="I131" i="1"/>
  <c r="M131" i="1"/>
  <c r="L131" i="1" s="1"/>
  <c r="I41" i="1"/>
  <c r="M41" i="1"/>
  <c r="L41" i="1" s="1"/>
  <c r="I146" i="1"/>
  <c r="M146" i="1"/>
  <c r="L146" i="1" s="1"/>
  <c r="I90" i="1"/>
  <c r="M90" i="1"/>
  <c r="L90" i="1" s="1"/>
  <c r="I130" i="1"/>
  <c r="M130" i="1"/>
  <c r="L130" i="1" s="1"/>
  <c r="I45" i="1"/>
  <c r="M45" i="1"/>
  <c r="L45" i="1" s="1"/>
  <c r="I101" i="1"/>
  <c r="M101" i="1"/>
  <c r="L101" i="1" s="1"/>
  <c r="I137" i="1"/>
  <c r="M137" i="1"/>
  <c r="L137" i="1" s="1"/>
  <c r="I159" i="1"/>
  <c r="M159" i="1"/>
  <c r="L159" i="1" s="1"/>
  <c r="I49" i="1"/>
  <c r="M49" i="1"/>
  <c r="L49" i="1" s="1"/>
  <c r="I60" i="1"/>
  <c r="M60" i="1"/>
  <c r="L60" i="1" s="1"/>
  <c r="I63" i="1"/>
  <c r="M63" i="1"/>
  <c r="L63" i="1" s="1"/>
  <c r="M70" i="1"/>
  <c r="L70" i="1" s="1"/>
  <c r="I70" i="1"/>
  <c r="I144" i="1"/>
  <c r="M144" i="1"/>
  <c r="L144" i="1" s="1"/>
  <c r="I162" i="1" l="1"/>
  <c r="L32" i="1"/>
  <c r="M162" i="1"/>
  <c r="L162" i="1" s="1"/>
  <c r="M163" i="1" l="1"/>
</calcChain>
</file>

<file path=xl/sharedStrings.xml><?xml version="1.0" encoding="utf-8"?>
<sst xmlns="http://schemas.openxmlformats.org/spreadsheetml/2006/main" count="59" uniqueCount="59">
  <si>
    <t>Enter Data in Green Cells</t>
  </si>
  <si>
    <t>Date:</t>
  </si>
  <si>
    <t>Employee Name:</t>
  </si>
  <si>
    <t>Agency:</t>
  </si>
  <si>
    <t>Employee ID Number (EIN)</t>
  </si>
  <si>
    <t>Date of Injury:</t>
  </si>
  <si>
    <t>Employee Pay Rate at time of injury</t>
  </si>
  <si>
    <t>Date Applied for ADOA Supplemental Program</t>
  </si>
  <si>
    <t>Typical Scheduled Hours per Day</t>
  </si>
  <si>
    <t>First Day Eligible for ADOA Supplemental Program*</t>
  </si>
  <si>
    <t>Enter Typical 1st Day Off (ie Sun)</t>
  </si>
  <si>
    <t>Tue</t>
  </si>
  <si>
    <t>(*Must be: 30 days from date of injury, covered by WC, and must apply to program)</t>
  </si>
  <si>
    <t>Enter Typical 2nd Day Off (ie Sat)</t>
  </si>
  <si>
    <t>Wed</t>
  </si>
  <si>
    <t>Last Day paid by Workers Comp:</t>
  </si>
  <si>
    <t>Enter Typical 3rd Day Off (if any)</t>
  </si>
  <si>
    <t>Total Days covered by ADOA Supplemental Program</t>
  </si>
  <si>
    <t>Regular working days covered by ADOA Supplemental Program</t>
  </si>
  <si>
    <t>WORKERS COMPENSATION SUMMARY</t>
  </si>
  <si>
    <t>Period Begin</t>
  </si>
  <si>
    <t>Period End</t>
  </si>
  <si>
    <t>Amount Paid</t>
  </si>
  <si>
    <t>Date Paid</t>
  </si>
  <si>
    <t>Workers Compensation Payment #1</t>
  </si>
  <si>
    <t>Sun</t>
  </si>
  <si>
    <t>Workers Compensation Payment #2</t>
  </si>
  <si>
    <t>Mon</t>
  </si>
  <si>
    <t>Workers Compensation Payment #3</t>
  </si>
  <si>
    <t>Workers Compensation Payment #4</t>
  </si>
  <si>
    <t>Workers Compensation Payment #5</t>
  </si>
  <si>
    <t>Thur</t>
  </si>
  <si>
    <t>Workers Compensation Payment #6</t>
  </si>
  <si>
    <t>Fri</t>
  </si>
  <si>
    <t>Workers Compensation Payment #7</t>
  </si>
  <si>
    <t>Sat</t>
  </si>
  <si>
    <t>Workers Compensation Payment #8</t>
  </si>
  <si>
    <t>TOTAL PAID by Workers Compensation:</t>
  </si>
  <si>
    <t>DAILY ADOA SUPPLEMENTAL BENEFIT CALCULATION</t>
  </si>
  <si>
    <t>RECORD TO PAYCODE 501</t>
  </si>
  <si>
    <t>RECORD TO PAYCODE 632 OR 632F</t>
  </si>
  <si>
    <t>Date</t>
  </si>
  <si>
    <t>Day</t>
  </si>
  <si>
    <t>REGULAR HOURS 
typically would 
have worked</t>
  </si>
  <si>
    <t>BASE PAY
typically would 
have earned</t>
  </si>
  <si>
    <t>WORKERS COMP PAYMENTS PAID DURING SAME TIME</t>
  </si>
  <si>
    <t>WC HOURS
to be recorded in HRIS</t>
  </si>
  <si>
    <t>STATE HOURS 
still owed</t>
  </si>
  <si>
    <t>Applicable Override Rate</t>
  </si>
  <si>
    <t>STATE WAGES 
still owed</t>
  </si>
  <si>
    <t>Be sure to recover amounts necessary to reinstate leave balances as they were on:</t>
  </si>
  <si>
    <t>Recover any leave used (i.e. Annual, Holiday, Sick, Comp, Donated etc) during the Supplemental Benefit coverage period</t>
  </si>
  <si>
    <t>Remove accruals earned during the Supplemental Benefit coverage period due to leave usage need to be removed using LP70</t>
  </si>
  <si>
    <t>If a Holiday occurs during the Supplemental Benefit coverage period, any amounts paid should be recovered.</t>
  </si>
  <si>
    <t>WC WAGES to  be recorded in HRIS
(Already paid by Risk)</t>
  </si>
  <si>
    <t>WC RATE daily rate</t>
  </si>
  <si>
    <t>Retirement</t>
  </si>
  <si>
    <t>GAO-SBP (Revised 11.19.13)</t>
  </si>
  <si>
    <t>ADOA Supplemental Benefit Plan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</si>
</sst>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_);\(&quot;$&quot;#,##0.0000\)"/>
    <numFmt numFmtId="166" formatCode="0.0"/>
    <numFmt numFmtId="167" formatCode="ddd"/>
    <numFmt numFmtId="168" formatCode="_(* #,##0.0_);_(* \(#,##0.0\);_(* &quot;-&quot;??_);_(@_)"/>
    <numFmt numFmtId="169" formatCode="_(* #,##0.0000_);_(* \(#,##0.0000\);_(* &quot;-&quot;??_);_(@_)"/>
    <numFmt numFmtId="170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4" fontId="1" fillId="2" borderId="6" xfId="0" applyNumberFormat="1" applyFont="1" applyFill="1" applyBorder="1" applyAlignment="1" applyProtection="1">
      <alignment horizontal="left"/>
      <protection locked="0"/>
    </xf>
    <xf numFmtId="14" fontId="0" fillId="2" borderId="6" xfId="0" applyNumberFormat="1" applyFont="1" applyFill="1" applyBorder="1" applyAlignment="1" applyProtection="1">
      <protection locked="0"/>
    </xf>
    <xf numFmtId="14" fontId="1" fillId="2" borderId="6" xfId="0" applyNumberFormat="1" applyFont="1" applyFill="1" applyBorder="1" applyAlignment="1" applyProtection="1">
      <protection locked="0"/>
    </xf>
    <xf numFmtId="14" fontId="0" fillId="2" borderId="6" xfId="0" applyNumberFormat="1" applyFont="1" applyFill="1" applyBorder="1" applyAlignment="1" applyProtection="1">
      <alignment horizontal="left"/>
      <protection locked="0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right"/>
      <protection locked="0"/>
    </xf>
    <xf numFmtId="14" fontId="0" fillId="2" borderId="9" xfId="0" applyNumberFormat="1" applyFill="1" applyBorder="1" applyAlignment="1" applyProtection="1">
      <alignment horizontal="right"/>
      <protection locked="0"/>
    </xf>
    <xf numFmtId="7" fontId="0" fillId="2" borderId="0" xfId="2" applyNumberFormat="1" applyFont="1" applyFill="1" applyBorder="1" applyAlignment="1" applyProtection="1">
      <alignment horizontal="right"/>
      <protection locked="0"/>
    </xf>
    <xf numFmtId="14" fontId="0" fillId="2" borderId="13" xfId="0" applyNumberFormat="1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7" fontId="0" fillId="2" borderId="6" xfId="2" applyNumberFormat="1" applyFon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Protection="1"/>
    <xf numFmtId="0" fontId="0" fillId="0" borderId="4" xfId="0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7" fontId="0" fillId="0" borderId="0" xfId="0" applyNumberFormat="1" applyBorder="1" applyAlignment="1" applyProtection="1">
      <alignment wrapText="1"/>
    </xf>
    <xf numFmtId="164" fontId="0" fillId="0" borderId="0" xfId="1" applyNumberFormat="1" applyFont="1" applyBorder="1" applyProtection="1"/>
    <xf numFmtId="0" fontId="0" fillId="0" borderId="0" xfId="0" applyBorder="1" applyAlignment="1" applyProtection="1"/>
    <xf numFmtId="0" fontId="0" fillId="0" borderId="0" xfId="0" applyFont="1" applyBorder="1" applyProtection="1"/>
    <xf numFmtId="0" fontId="0" fillId="0" borderId="0" xfId="0" applyFill="1" applyBorder="1" applyAlignment="1" applyProtection="1">
      <alignment horizontal="right"/>
    </xf>
    <xf numFmtId="0" fontId="5" fillId="0" borderId="0" xfId="0" applyFont="1" applyBorder="1" applyProtection="1"/>
    <xf numFmtId="14" fontId="0" fillId="3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0" fillId="0" borderId="0" xfId="0" applyFont="1" applyFill="1" applyBorder="1" applyProtection="1"/>
    <xf numFmtId="7" fontId="0" fillId="0" borderId="0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4" fontId="0" fillId="3" borderId="0" xfId="1" applyNumberFormat="1" applyFont="1" applyFill="1" applyBorder="1" applyAlignment="1" applyProtection="1">
      <alignment horizontal="right"/>
    </xf>
    <xf numFmtId="164" fontId="0" fillId="3" borderId="0" xfId="1" applyNumberFormat="1" applyFont="1" applyFill="1" applyBorder="1" applyAlignment="1" applyProtection="1">
      <alignment horizontal="center"/>
    </xf>
    <xf numFmtId="164" fontId="0" fillId="4" borderId="0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1" fillId="0" borderId="0" xfId="1" applyNumberFormat="1" applyFont="1" applyBorder="1" applyProtection="1"/>
    <xf numFmtId="0" fontId="0" fillId="0" borderId="7" xfId="0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Border="1" applyProtection="1"/>
    <xf numFmtId="164" fontId="5" fillId="5" borderId="0" xfId="1" applyNumberFormat="1" applyFont="1" applyFill="1" applyBorder="1" applyProtection="1"/>
    <xf numFmtId="0" fontId="5" fillId="5" borderId="0" xfId="0" applyFont="1" applyFill="1" applyBorder="1" applyProtection="1"/>
    <xf numFmtId="0" fontId="0" fillId="0" borderId="12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6" xfId="0" applyBorder="1" applyProtection="1"/>
    <xf numFmtId="7" fontId="3" fillId="0" borderId="14" xfId="0" applyNumberFormat="1" applyFont="1" applyBorder="1" applyAlignment="1" applyProtection="1">
      <alignment wrapText="1"/>
    </xf>
    <xf numFmtId="43" fontId="6" fillId="0" borderId="0" xfId="1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0" fontId="3" fillId="3" borderId="15" xfId="0" applyFont="1" applyFill="1" applyBorder="1" applyProtection="1"/>
    <xf numFmtId="0" fontId="3" fillId="3" borderId="15" xfId="0" applyFont="1" applyFill="1" applyBorder="1" applyAlignment="1" applyProtection="1">
      <alignment wrapText="1"/>
    </xf>
    <xf numFmtId="7" fontId="3" fillId="3" borderId="15" xfId="0" applyNumberFormat="1" applyFont="1" applyFill="1" applyBorder="1" applyAlignment="1" applyProtection="1">
      <alignment wrapText="1"/>
    </xf>
    <xf numFmtId="164" fontId="3" fillId="3" borderId="15" xfId="1" applyNumberFormat="1" applyFont="1" applyFill="1" applyBorder="1" applyProtection="1"/>
    <xf numFmtId="0" fontId="0" fillId="0" borderId="0" xfId="0" applyBorder="1" applyAlignment="1" applyProtection="1">
      <alignment horizontal="right"/>
    </xf>
    <xf numFmtId="14" fontId="7" fillId="4" borderId="19" xfId="0" applyNumberFormat="1" applyFont="1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wrapText="1"/>
    </xf>
    <xf numFmtId="0" fontId="7" fillId="3" borderId="18" xfId="0" applyFont="1" applyFill="1" applyBorder="1" applyAlignment="1" applyProtection="1">
      <alignment horizontal="center" wrapText="1"/>
    </xf>
    <xf numFmtId="0" fontId="7" fillId="3" borderId="20" xfId="0" applyFont="1" applyFill="1" applyBorder="1" applyAlignment="1" applyProtection="1">
      <alignment horizontal="center" wrapText="1"/>
    </xf>
    <xf numFmtId="0" fontId="7" fillId="4" borderId="16" xfId="0" applyFont="1" applyFill="1" applyBorder="1" applyAlignment="1" applyProtection="1">
      <alignment horizontal="center" wrapText="1"/>
    </xf>
    <xf numFmtId="0" fontId="7" fillId="4" borderId="17" xfId="0" applyFont="1" applyFill="1" applyBorder="1" applyAlignment="1" applyProtection="1">
      <alignment horizontal="center" wrapText="1"/>
    </xf>
    <xf numFmtId="0" fontId="7" fillId="4" borderId="18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textRotation="90"/>
    </xf>
    <xf numFmtId="0" fontId="8" fillId="0" borderId="4" xfId="0" applyFont="1" applyBorder="1" applyProtection="1"/>
    <xf numFmtId="14" fontId="0" fillId="4" borderId="21" xfId="0" applyNumberFormat="1" applyFont="1" applyFill="1" applyBorder="1" applyAlignment="1" applyProtection="1">
      <alignment horizontal="right"/>
    </xf>
    <xf numFmtId="167" fontId="0" fillId="4" borderId="0" xfId="2" applyNumberFormat="1" applyFont="1" applyFill="1" applyBorder="1" applyAlignment="1" applyProtection="1">
      <alignment horizontal="center"/>
    </xf>
    <xf numFmtId="168" fontId="0" fillId="3" borderId="12" xfId="1" applyNumberFormat="1" applyFont="1" applyFill="1" applyBorder="1" applyAlignment="1" applyProtection="1">
      <alignment horizontal="center"/>
    </xf>
    <xf numFmtId="44" fontId="0" fillId="3" borderId="13" xfId="2" applyFont="1" applyFill="1" applyBorder="1" applyAlignment="1" applyProtection="1">
      <alignment horizontal="center"/>
    </xf>
    <xf numFmtId="44" fontId="0" fillId="3" borderId="22" xfId="2" applyFont="1" applyFill="1" applyBorder="1" applyAlignment="1" applyProtection="1">
      <alignment horizontal="center"/>
    </xf>
    <xf numFmtId="168" fontId="0" fillId="4" borderId="12" xfId="1" applyNumberFormat="1" applyFont="1" applyFill="1" applyBorder="1" applyAlignment="1" applyProtection="1">
      <alignment horizontal="center"/>
    </xf>
    <xf numFmtId="169" fontId="0" fillId="4" borderId="0" xfId="1" applyNumberFormat="1" applyFont="1" applyFill="1" applyBorder="1" applyAlignment="1" applyProtection="1">
      <alignment horizontal="center"/>
    </xf>
    <xf numFmtId="44" fontId="0" fillId="4" borderId="13" xfId="2" applyNumberFormat="1" applyFont="1" applyFill="1" applyBorder="1" applyAlignment="1" applyProtection="1">
      <alignment horizontal="center"/>
    </xf>
    <xf numFmtId="44" fontId="0" fillId="4" borderId="13" xfId="2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4" fontId="0" fillId="0" borderId="0" xfId="0" applyNumberFormat="1" applyProtection="1"/>
    <xf numFmtId="44" fontId="0" fillId="3" borderId="13" xfId="2" applyNumberFormat="1" applyFont="1" applyFill="1" applyBorder="1" applyAlignment="1" applyProtection="1">
      <alignment horizontal="center"/>
    </xf>
    <xf numFmtId="43" fontId="0" fillId="0" borderId="0" xfId="1" applyFont="1" applyProtection="1"/>
    <xf numFmtId="14" fontId="0" fillId="0" borderId="0" xfId="0" applyNumberFormat="1" applyFont="1" applyFill="1" applyBorder="1" applyAlignment="1" applyProtection="1">
      <alignment horizontal="right"/>
    </xf>
    <xf numFmtId="168" fontId="3" fillId="3" borderId="26" xfId="1" applyNumberFormat="1" applyFont="1" applyFill="1" applyBorder="1" applyAlignment="1" applyProtection="1">
      <alignment horizontal="center"/>
    </xf>
    <xf numFmtId="44" fontId="3" fillId="3" borderId="27" xfId="2" applyFont="1" applyFill="1" applyBorder="1" applyAlignment="1" applyProtection="1">
      <alignment horizontal="center"/>
    </xf>
    <xf numFmtId="44" fontId="3" fillId="3" borderId="25" xfId="2" applyFont="1" applyFill="1" applyBorder="1" applyAlignment="1" applyProtection="1">
      <alignment horizontal="center"/>
    </xf>
    <xf numFmtId="168" fontId="3" fillId="4" borderId="26" xfId="1" applyNumberFormat="1" applyFont="1" applyFill="1" applyBorder="1" applyAlignment="1" applyProtection="1">
      <alignment horizontal="right"/>
    </xf>
    <xf numFmtId="169" fontId="3" fillId="4" borderId="27" xfId="1" applyNumberFormat="1" applyFont="1" applyFill="1" applyBorder="1" applyAlignment="1" applyProtection="1">
      <alignment horizontal="right"/>
    </xf>
    <xf numFmtId="44" fontId="3" fillId="4" borderId="27" xfId="2" applyFont="1" applyFill="1" applyBorder="1" applyAlignment="1" applyProtection="1">
      <alignment horizontal="center"/>
    </xf>
    <xf numFmtId="168" fontId="3" fillId="4" borderId="28" xfId="1" applyNumberFormat="1" applyFont="1" applyFill="1" applyBorder="1" applyAlignment="1" applyProtection="1">
      <alignment horizontal="center"/>
    </xf>
    <xf numFmtId="169" fontId="3" fillId="4" borderId="27" xfId="1" applyNumberFormat="1" applyFont="1" applyFill="1" applyBorder="1" applyAlignment="1" applyProtection="1">
      <alignment horizontal="center"/>
    </xf>
    <xf numFmtId="44" fontId="3" fillId="4" borderId="29" xfId="2" applyFont="1" applyFill="1" applyBorder="1" applyAlignment="1" applyProtection="1">
      <alignment horizontal="center"/>
    </xf>
    <xf numFmtId="0" fontId="0" fillId="0" borderId="23" xfId="0" applyBorder="1" applyProtection="1"/>
    <xf numFmtId="0" fontId="0" fillId="0" borderId="15" xfId="0" applyBorder="1" applyProtection="1"/>
    <xf numFmtId="0" fontId="8" fillId="0" borderId="15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170" fontId="0" fillId="2" borderId="8" xfId="2" applyNumberFormat="1" applyFont="1" applyFill="1" applyBorder="1" applyAlignment="1" applyProtection="1">
      <alignment horizontal="right"/>
      <protection locked="0"/>
    </xf>
    <xf numFmtId="0" fontId="9" fillId="0" borderId="15" xfId="0" applyFont="1" applyBorder="1" applyProtection="1"/>
    <xf numFmtId="44" fontId="9" fillId="0" borderId="15" xfId="0" applyNumberFormat="1" applyFont="1" applyBorder="1" applyProtection="1"/>
    <xf numFmtId="0" fontId="10" fillId="0" borderId="0" xfId="0" applyFont="1" applyProtection="1"/>
    <xf numFmtId="164" fontId="5" fillId="0" borderId="0" xfId="1" applyNumberFormat="1" applyFont="1" applyFill="1" applyBorder="1" applyProtection="1"/>
    <xf numFmtId="164" fontId="5" fillId="0" borderId="6" xfId="1" applyNumberFormat="1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7" fillId="6" borderId="16" xfId="0" applyFont="1" applyFill="1" applyBorder="1" applyAlignment="1" applyProtection="1">
      <alignment horizontal="center"/>
    </xf>
    <xf numFmtId="0" fontId="7" fillId="6" borderId="17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14</xdr:col>
      <xdr:colOff>66675</xdr:colOff>
      <xdr:row>163</xdr:row>
      <xdr:rowOff>9525</xdr:rowOff>
    </xdr:to>
    <xdr:sp macro="" textlink="">
      <xdr:nvSpPr>
        <xdr:cNvPr id="2" name="Rectangle 11"/>
        <xdr:cNvSpPr>
          <a:spLocks noChangeArrowheads="1"/>
        </xdr:cNvSpPr>
      </xdr:nvSpPr>
      <xdr:spPr bwMode="auto">
        <a:xfrm>
          <a:off x="76200" y="76200"/>
          <a:ext cx="8905875" cy="16706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142875</xdr:colOff>
      <xdr:row>1</xdr:row>
      <xdr:rowOff>95250</xdr:rowOff>
    </xdr:from>
    <xdr:to>
      <xdr:col>2</xdr:col>
      <xdr:colOff>647700</xdr:colOff>
      <xdr:row>5</xdr:row>
      <xdr:rowOff>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1450"/>
          <a:ext cx="7524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VU170"/>
  <sheetViews>
    <sheetView tabSelected="1" workbookViewId="0">
      <selection activeCell="F5" sqref="F5"/>
    </sheetView>
  </sheetViews>
  <sheetFormatPr defaultColWidth="0" defaultRowHeight="12.75" outlineLevelRow="1" x14ac:dyDescent="0.2"/>
  <cols>
    <col min="1" max="1" width="1.28515625" style="18" customWidth="1"/>
    <col min="2" max="2" width="3.7109375" style="18" customWidth="1"/>
    <col min="3" max="3" width="10.28515625" style="18" customWidth="1"/>
    <col min="4" max="4" width="9.28515625" style="18" customWidth="1"/>
    <col min="5" max="6" width="11.7109375" style="18" customWidth="1"/>
    <col min="7" max="7" width="11.7109375" style="19" customWidth="1"/>
    <col min="8" max="13" width="11.7109375" style="18" customWidth="1"/>
    <col min="14" max="14" width="3.7109375" style="18" customWidth="1"/>
    <col min="15" max="16" width="1.140625" style="18" customWidth="1"/>
    <col min="17" max="17" width="6.42578125" style="18" customWidth="1"/>
    <col min="18" max="18" width="10.140625" style="18" hidden="1"/>
    <col min="19" max="258" width="9.140625" style="18" hidden="1"/>
    <col min="259" max="259" width="1.28515625" style="18" hidden="1"/>
    <col min="260" max="260" width="3.7109375" style="18" hidden="1"/>
    <col min="261" max="261" width="10.28515625" style="18" hidden="1"/>
    <col min="262" max="263" width="13.7109375" style="18" hidden="1"/>
    <col min="264" max="264" width="14.28515625" style="18" hidden="1"/>
    <col min="265" max="267" width="13.7109375" style="18" hidden="1"/>
    <col min="268" max="268" width="3.7109375" style="18" hidden="1"/>
    <col min="269" max="269" width="1.140625" style="18" hidden="1"/>
    <col min="270" max="514" width="9.140625" style="18" hidden="1"/>
    <col min="515" max="515" width="1.28515625" style="18" hidden="1"/>
    <col min="516" max="516" width="3.7109375" style="18" hidden="1"/>
    <col min="517" max="517" width="10.28515625" style="18" hidden="1"/>
    <col min="518" max="519" width="13.7109375" style="18" hidden="1"/>
    <col min="520" max="520" width="14.28515625" style="18" hidden="1"/>
    <col min="521" max="523" width="13.7109375" style="18" hidden="1"/>
    <col min="524" max="524" width="3.7109375" style="18" hidden="1"/>
    <col min="525" max="525" width="1.140625" style="18" hidden="1"/>
    <col min="526" max="770" width="9.140625" style="18" hidden="1"/>
    <col min="771" max="771" width="1.28515625" style="18" hidden="1"/>
    <col min="772" max="772" width="3.7109375" style="18" hidden="1"/>
    <col min="773" max="773" width="10.28515625" style="18" hidden="1"/>
    <col min="774" max="775" width="13.7109375" style="18" hidden="1"/>
    <col min="776" max="776" width="14.28515625" style="18" hidden="1"/>
    <col min="777" max="779" width="13.7109375" style="18" hidden="1"/>
    <col min="780" max="780" width="3.7109375" style="18" hidden="1"/>
    <col min="781" max="781" width="1.140625" style="18" hidden="1"/>
    <col min="782" max="1026" width="9.140625" style="18" hidden="1"/>
    <col min="1027" max="1027" width="1.28515625" style="18" hidden="1"/>
    <col min="1028" max="1028" width="3.7109375" style="18" hidden="1"/>
    <col min="1029" max="1029" width="10.28515625" style="18" hidden="1"/>
    <col min="1030" max="1031" width="13.7109375" style="18" hidden="1"/>
    <col min="1032" max="1032" width="14.28515625" style="18" hidden="1"/>
    <col min="1033" max="1035" width="13.7109375" style="18" hidden="1"/>
    <col min="1036" max="1036" width="3.7109375" style="18" hidden="1"/>
    <col min="1037" max="1037" width="1.140625" style="18" hidden="1"/>
    <col min="1038" max="1282" width="9.140625" style="18" hidden="1"/>
    <col min="1283" max="1283" width="1.28515625" style="18" hidden="1"/>
    <col min="1284" max="1284" width="3.7109375" style="18" hidden="1"/>
    <col min="1285" max="1285" width="10.28515625" style="18" hidden="1"/>
    <col min="1286" max="1287" width="13.7109375" style="18" hidden="1"/>
    <col min="1288" max="1288" width="14.28515625" style="18" hidden="1"/>
    <col min="1289" max="1291" width="13.7109375" style="18" hidden="1"/>
    <col min="1292" max="1292" width="3.7109375" style="18" hidden="1"/>
    <col min="1293" max="1293" width="1.140625" style="18" hidden="1"/>
    <col min="1294" max="1538" width="9.140625" style="18" hidden="1"/>
    <col min="1539" max="1539" width="1.28515625" style="18" hidden="1"/>
    <col min="1540" max="1540" width="3.7109375" style="18" hidden="1"/>
    <col min="1541" max="1541" width="10.28515625" style="18" hidden="1"/>
    <col min="1542" max="1543" width="13.7109375" style="18" hidden="1"/>
    <col min="1544" max="1544" width="14.28515625" style="18" hidden="1"/>
    <col min="1545" max="1547" width="13.7109375" style="18" hidden="1"/>
    <col min="1548" max="1548" width="3.7109375" style="18" hidden="1"/>
    <col min="1549" max="1549" width="1.140625" style="18" hidden="1"/>
    <col min="1550" max="1794" width="9.140625" style="18" hidden="1"/>
    <col min="1795" max="1795" width="1.28515625" style="18" hidden="1"/>
    <col min="1796" max="1796" width="3.7109375" style="18" hidden="1"/>
    <col min="1797" max="1797" width="10.28515625" style="18" hidden="1"/>
    <col min="1798" max="1799" width="13.7109375" style="18" hidden="1"/>
    <col min="1800" max="1800" width="14.28515625" style="18" hidden="1"/>
    <col min="1801" max="1803" width="13.7109375" style="18" hidden="1"/>
    <col min="1804" max="1804" width="3.7109375" style="18" hidden="1"/>
    <col min="1805" max="1805" width="1.140625" style="18" hidden="1"/>
    <col min="1806" max="2050" width="9.140625" style="18" hidden="1"/>
    <col min="2051" max="2051" width="1.28515625" style="18" hidden="1"/>
    <col min="2052" max="2052" width="3.7109375" style="18" hidden="1"/>
    <col min="2053" max="2053" width="10.28515625" style="18" hidden="1"/>
    <col min="2054" max="2055" width="13.7109375" style="18" hidden="1"/>
    <col min="2056" max="2056" width="14.28515625" style="18" hidden="1"/>
    <col min="2057" max="2059" width="13.7109375" style="18" hidden="1"/>
    <col min="2060" max="2060" width="3.7109375" style="18" hidden="1"/>
    <col min="2061" max="2061" width="1.140625" style="18" hidden="1"/>
    <col min="2062" max="2306" width="9.140625" style="18" hidden="1"/>
    <col min="2307" max="2307" width="1.28515625" style="18" hidden="1"/>
    <col min="2308" max="2308" width="3.7109375" style="18" hidden="1"/>
    <col min="2309" max="2309" width="10.28515625" style="18" hidden="1"/>
    <col min="2310" max="2311" width="13.7109375" style="18" hidden="1"/>
    <col min="2312" max="2312" width="14.28515625" style="18" hidden="1"/>
    <col min="2313" max="2315" width="13.7109375" style="18" hidden="1"/>
    <col min="2316" max="2316" width="3.7109375" style="18" hidden="1"/>
    <col min="2317" max="2317" width="1.140625" style="18" hidden="1"/>
    <col min="2318" max="2562" width="9.140625" style="18" hidden="1"/>
    <col min="2563" max="2563" width="1.28515625" style="18" hidden="1"/>
    <col min="2564" max="2564" width="3.7109375" style="18" hidden="1"/>
    <col min="2565" max="2565" width="10.28515625" style="18" hidden="1"/>
    <col min="2566" max="2567" width="13.7109375" style="18" hidden="1"/>
    <col min="2568" max="2568" width="14.28515625" style="18" hidden="1"/>
    <col min="2569" max="2571" width="13.7109375" style="18" hidden="1"/>
    <col min="2572" max="2572" width="3.7109375" style="18" hidden="1"/>
    <col min="2573" max="2573" width="1.140625" style="18" hidden="1"/>
    <col min="2574" max="2818" width="9.140625" style="18" hidden="1"/>
    <col min="2819" max="2819" width="1.28515625" style="18" hidden="1"/>
    <col min="2820" max="2820" width="3.7109375" style="18" hidden="1"/>
    <col min="2821" max="2821" width="10.28515625" style="18" hidden="1"/>
    <col min="2822" max="2823" width="13.7109375" style="18" hidden="1"/>
    <col min="2824" max="2824" width="14.28515625" style="18" hidden="1"/>
    <col min="2825" max="2827" width="13.7109375" style="18" hidden="1"/>
    <col min="2828" max="2828" width="3.7109375" style="18" hidden="1"/>
    <col min="2829" max="2829" width="1.140625" style="18" hidden="1"/>
    <col min="2830" max="3074" width="9.140625" style="18" hidden="1"/>
    <col min="3075" max="3075" width="1.28515625" style="18" hidden="1"/>
    <col min="3076" max="3076" width="3.7109375" style="18" hidden="1"/>
    <col min="3077" max="3077" width="10.28515625" style="18" hidden="1"/>
    <col min="3078" max="3079" width="13.7109375" style="18" hidden="1"/>
    <col min="3080" max="3080" width="14.28515625" style="18" hidden="1"/>
    <col min="3081" max="3083" width="13.7109375" style="18" hidden="1"/>
    <col min="3084" max="3084" width="3.7109375" style="18" hidden="1"/>
    <col min="3085" max="3085" width="1.140625" style="18" hidden="1"/>
    <col min="3086" max="3330" width="9.140625" style="18" hidden="1"/>
    <col min="3331" max="3331" width="1.28515625" style="18" hidden="1"/>
    <col min="3332" max="3332" width="3.7109375" style="18" hidden="1"/>
    <col min="3333" max="3333" width="10.28515625" style="18" hidden="1"/>
    <col min="3334" max="3335" width="13.7109375" style="18" hidden="1"/>
    <col min="3336" max="3336" width="14.28515625" style="18" hidden="1"/>
    <col min="3337" max="3339" width="13.7109375" style="18" hidden="1"/>
    <col min="3340" max="3340" width="3.7109375" style="18" hidden="1"/>
    <col min="3341" max="3341" width="1.140625" style="18" hidden="1"/>
    <col min="3342" max="3586" width="9.140625" style="18" hidden="1"/>
    <col min="3587" max="3587" width="1.28515625" style="18" hidden="1"/>
    <col min="3588" max="3588" width="3.7109375" style="18" hidden="1"/>
    <col min="3589" max="3589" width="10.28515625" style="18" hidden="1"/>
    <col min="3590" max="3591" width="13.7109375" style="18" hidden="1"/>
    <col min="3592" max="3592" width="14.28515625" style="18" hidden="1"/>
    <col min="3593" max="3595" width="13.7109375" style="18" hidden="1"/>
    <col min="3596" max="3596" width="3.7109375" style="18" hidden="1"/>
    <col min="3597" max="3597" width="1.140625" style="18" hidden="1"/>
    <col min="3598" max="3842" width="9.140625" style="18" hidden="1"/>
    <col min="3843" max="3843" width="1.28515625" style="18" hidden="1"/>
    <col min="3844" max="3844" width="3.7109375" style="18" hidden="1"/>
    <col min="3845" max="3845" width="10.28515625" style="18" hidden="1"/>
    <col min="3846" max="3847" width="13.7109375" style="18" hidden="1"/>
    <col min="3848" max="3848" width="14.28515625" style="18" hidden="1"/>
    <col min="3849" max="3851" width="13.7109375" style="18" hidden="1"/>
    <col min="3852" max="3852" width="3.7109375" style="18" hidden="1"/>
    <col min="3853" max="3853" width="1.140625" style="18" hidden="1"/>
    <col min="3854" max="4098" width="9.140625" style="18" hidden="1"/>
    <col min="4099" max="4099" width="1.28515625" style="18" hidden="1"/>
    <col min="4100" max="4100" width="3.7109375" style="18" hidden="1"/>
    <col min="4101" max="4101" width="10.28515625" style="18" hidden="1"/>
    <col min="4102" max="4103" width="13.7109375" style="18" hidden="1"/>
    <col min="4104" max="4104" width="14.28515625" style="18" hidden="1"/>
    <col min="4105" max="4107" width="13.7109375" style="18" hidden="1"/>
    <col min="4108" max="4108" width="3.7109375" style="18" hidden="1"/>
    <col min="4109" max="4109" width="1.140625" style="18" hidden="1"/>
    <col min="4110" max="4354" width="9.140625" style="18" hidden="1"/>
    <col min="4355" max="4355" width="1.28515625" style="18" hidden="1"/>
    <col min="4356" max="4356" width="3.7109375" style="18" hidden="1"/>
    <col min="4357" max="4357" width="10.28515625" style="18" hidden="1"/>
    <col min="4358" max="4359" width="13.7109375" style="18" hidden="1"/>
    <col min="4360" max="4360" width="14.28515625" style="18" hidden="1"/>
    <col min="4361" max="4363" width="13.7109375" style="18" hidden="1"/>
    <col min="4364" max="4364" width="3.7109375" style="18" hidden="1"/>
    <col min="4365" max="4365" width="1.140625" style="18" hidden="1"/>
    <col min="4366" max="4610" width="9.140625" style="18" hidden="1"/>
    <col min="4611" max="4611" width="1.28515625" style="18" hidden="1"/>
    <col min="4612" max="4612" width="3.7109375" style="18" hidden="1"/>
    <col min="4613" max="4613" width="10.28515625" style="18" hidden="1"/>
    <col min="4614" max="4615" width="13.7109375" style="18" hidden="1"/>
    <col min="4616" max="4616" width="14.28515625" style="18" hidden="1"/>
    <col min="4617" max="4619" width="13.7109375" style="18" hidden="1"/>
    <col min="4620" max="4620" width="3.7109375" style="18" hidden="1"/>
    <col min="4621" max="4621" width="1.140625" style="18" hidden="1"/>
    <col min="4622" max="4866" width="9.140625" style="18" hidden="1"/>
    <col min="4867" max="4867" width="1.28515625" style="18" hidden="1"/>
    <col min="4868" max="4868" width="3.7109375" style="18" hidden="1"/>
    <col min="4869" max="4869" width="10.28515625" style="18" hidden="1"/>
    <col min="4870" max="4871" width="13.7109375" style="18" hidden="1"/>
    <col min="4872" max="4872" width="14.28515625" style="18" hidden="1"/>
    <col min="4873" max="4875" width="13.7109375" style="18" hidden="1"/>
    <col min="4876" max="4876" width="3.7109375" style="18" hidden="1"/>
    <col min="4877" max="4877" width="1.140625" style="18" hidden="1"/>
    <col min="4878" max="5122" width="9.140625" style="18" hidden="1"/>
    <col min="5123" max="5123" width="1.28515625" style="18" hidden="1"/>
    <col min="5124" max="5124" width="3.7109375" style="18" hidden="1"/>
    <col min="5125" max="5125" width="10.28515625" style="18" hidden="1"/>
    <col min="5126" max="5127" width="13.7109375" style="18" hidden="1"/>
    <col min="5128" max="5128" width="14.28515625" style="18" hidden="1"/>
    <col min="5129" max="5131" width="13.7109375" style="18" hidden="1"/>
    <col min="5132" max="5132" width="3.7109375" style="18" hidden="1"/>
    <col min="5133" max="5133" width="1.140625" style="18" hidden="1"/>
    <col min="5134" max="5378" width="9.140625" style="18" hidden="1"/>
    <col min="5379" max="5379" width="1.28515625" style="18" hidden="1"/>
    <col min="5380" max="5380" width="3.7109375" style="18" hidden="1"/>
    <col min="5381" max="5381" width="10.28515625" style="18" hidden="1"/>
    <col min="5382" max="5383" width="13.7109375" style="18" hidden="1"/>
    <col min="5384" max="5384" width="14.28515625" style="18" hidden="1"/>
    <col min="5385" max="5387" width="13.7109375" style="18" hidden="1"/>
    <col min="5388" max="5388" width="3.7109375" style="18" hidden="1"/>
    <col min="5389" max="5389" width="1.140625" style="18" hidden="1"/>
    <col min="5390" max="5634" width="9.140625" style="18" hidden="1"/>
    <col min="5635" max="5635" width="1.28515625" style="18" hidden="1"/>
    <col min="5636" max="5636" width="3.7109375" style="18" hidden="1"/>
    <col min="5637" max="5637" width="10.28515625" style="18" hidden="1"/>
    <col min="5638" max="5639" width="13.7109375" style="18" hidden="1"/>
    <col min="5640" max="5640" width="14.28515625" style="18" hidden="1"/>
    <col min="5641" max="5643" width="13.7109375" style="18" hidden="1"/>
    <col min="5644" max="5644" width="3.7109375" style="18" hidden="1"/>
    <col min="5645" max="5645" width="1.140625" style="18" hidden="1"/>
    <col min="5646" max="5890" width="9.140625" style="18" hidden="1"/>
    <col min="5891" max="5891" width="1.28515625" style="18" hidden="1"/>
    <col min="5892" max="5892" width="3.7109375" style="18" hidden="1"/>
    <col min="5893" max="5893" width="10.28515625" style="18" hidden="1"/>
    <col min="5894" max="5895" width="13.7109375" style="18" hidden="1"/>
    <col min="5896" max="5896" width="14.28515625" style="18" hidden="1"/>
    <col min="5897" max="5899" width="13.7109375" style="18" hidden="1"/>
    <col min="5900" max="5900" width="3.7109375" style="18" hidden="1"/>
    <col min="5901" max="5901" width="1.140625" style="18" hidden="1"/>
    <col min="5902" max="6146" width="9.140625" style="18" hidden="1"/>
    <col min="6147" max="6147" width="1.28515625" style="18" hidden="1"/>
    <col min="6148" max="6148" width="3.7109375" style="18" hidden="1"/>
    <col min="6149" max="6149" width="10.28515625" style="18" hidden="1"/>
    <col min="6150" max="6151" width="13.7109375" style="18" hidden="1"/>
    <col min="6152" max="6152" width="14.28515625" style="18" hidden="1"/>
    <col min="6153" max="6155" width="13.7109375" style="18" hidden="1"/>
    <col min="6156" max="6156" width="3.7109375" style="18" hidden="1"/>
    <col min="6157" max="6157" width="1.140625" style="18" hidden="1"/>
    <col min="6158" max="6402" width="9.140625" style="18" hidden="1"/>
    <col min="6403" max="6403" width="1.28515625" style="18" hidden="1"/>
    <col min="6404" max="6404" width="3.7109375" style="18" hidden="1"/>
    <col min="6405" max="6405" width="10.28515625" style="18" hidden="1"/>
    <col min="6406" max="6407" width="13.7109375" style="18" hidden="1"/>
    <col min="6408" max="6408" width="14.28515625" style="18" hidden="1"/>
    <col min="6409" max="6411" width="13.7109375" style="18" hidden="1"/>
    <col min="6412" max="6412" width="3.7109375" style="18" hidden="1"/>
    <col min="6413" max="6413" width="1.140625" style="18" hidden="1"/>
    <col min="6414" max="6658" width="9.140625" style="18" hidden="1"/>
    <col min="6659" max="6659" width="1.28515625" style="18" hidden="1"/>
    <col min="6660" max="6660" width="3.7109375" style="18" hidden="1"/>
    <col min="6661" max="6661" width="10.28515625" style="18" hidden="1"/>
    <col min="6662" max="6663" width="13.7109375" style="18" hidden="1"/>
    <col min="6664" max="6664" width="14.28515625" style="18" hidden="1"/>
    <col min="6665" max="6667" width="13.7109375" style="18" hidden="1"/>
    <col min="6668" max="6668" width="3.7109375" style="18" hidden="1"/>
    <col min="6669" max="6669" width="1.140625" style="18" hidden="1"/>
    <col min="6670" max="6914" width="9.140625" style="18" hidden="1"/>
    <col min="6915" max="6915" width="1.28515625" style="18" hidden="1"/>
    <col min="6916" max="6916" width="3.7109375" style="18" hidden="1"/>
    <col min="6917" max="6917" width="10.28515625" style="18" hidden="1"/>
    <col min="6918" max="6919" width="13.7109375" style="18" hidden="1"/>
    <col min="6920" max="6920" width="14.28515625" style="18" hidden="1"/>
    <col min="6921" max="6923" width="13.7109375" style="18" hidden="1"/>
    <col min="6924" max="6924" width="3.7109375" style="18" hidden="1"/>
    <col min="6925" max="6925" width="1.140625" style="18" hidden="1"/>
    <col min="6926" max="7170" width="9.140625" style="18" hidden="1"/>
    <col min="7171" max="7171" width="1.28515625" style="18" hidden="1"/>
    <col min="7172" max="7172" width="3.7109375" style="18" hidden="1"/>
    <col min="7173" max="7173" width="10.28515625" style="18" hidden="1"/>
    <col min="7174" max="7175" width="13.7109375" style="18" hidden="1"/>
    <col min="7176" max="7176" width="14.28515625" style="18" hidden="1"/>
    <col min="7177" max="7179" width="13.7109375" style="18" hidden="1"/>
    <col min="7180" max="7180" width="3.7109375" style="18" hidden="1"/>
    <col min="7181" max="7181" width="1.140625" style="18" hidden="1"/>
    <col min="7182" max="7426" width="9.140625" style="18" hidden="1"/>
    <col min="7427" max="7427" width="1.28515625" style="18" hidden="1"/>
    <col min="7428" max="7428" width="3.7109375" style="18" hidden="1"/>
    <col min="7429" max="7429" width="10.28515625" style="18" hidden="1"/>
    <col min="7430" max="7431" width="13.7109375" style="18" hidden="1"/>
    <col min="7432" max="7432" width="14.28515625" style="18" hidden="1"/>
    <col min="7433" max="7435" width="13.7109375" style="18" hidden="1"/>
    <col min="7436" max="7436" width="3.7109375" style="18" hidden="1"/>
    <col min="7437" max="7437" width="1.140625" style="18" hidden="1"/>
    <col min="7438" max="7682" width="9.140625" style="18" hidden="1"/>
    <col min="7683" max="7683" width="1.28515625" style="18" hidden="1"/>
    <col min="7684" max="7684" width="3.7109375" style="18" hidden="1"/>
    <col min="7685" max="7685" width="10.28515625" style="18" hidden="1"/>
    <col min="7686" max="7687" width="13.7109375" style="18" hidden="1"/>
    <col min="7688" max="7688" width="14.28515625" style="18" hidden="1"/>
    <col min="7689" max="7691" width="13.7109375" style="18" hidden="1"/>
    <col min="7692" max="7692" width="3.7109375" style="18" hidden="1"/>
    <col min="7693" max="7693" width="1.140625" style="18" hidden="1"/>
    <col min="7694" max="7938" width="9.140625" style="18" hidden="1"/>
    <col min="7939" max="7939" width="1.28515625" style="18" hidden="1"/>
    <col min="7940" max="7940" width="3.7109375" style="18" hidden="1"/>
    <col min="7941" max="7941" width="10.28515625" style="18" hidden="1"/>
    <col min="7942" max="7943" width="13.7109375" style="18" hidden="1"/>
    <col min="7944" max="7944" width="14.28515625" style="18" hidden="1"/>
    <col min="7945" max="7947" width="13.7109375" style="18" hidden="1"/>
    <col min="7948" max="7948" width="3.7109375" style="18" hidden="1"/>
    <col min="7949" max="7949" width="1.140625" style="18" hidden="1"/>
    <col min="7950" max="8194" width="9.140625" style="18" hidden="1"/>
    <col min="8195" max="8195" width="1.28515625" style="18" hidden="1"/>
    <col min="8196" max="8196" width="3.7109375" style="18" hidden="1"/>
    <col min="8197" max="8197" width="10.28515625" style="18" hidden="1"/>
    <col min="8198" max="8199" width="13.7109375" style="18" hidden="1"/>
    <col min="8200" max="8200" width="14.28515625" style="18" hidden="1"/>
    <col min="8201" max="8203" width="13.7109375" style="18" hidden="1"/>
    <col min="8204" max="8204" width="3.7109375" style="18" hidden="1"/>
    <col min="8205" max="8205" width="1.140625" style="18" hidden="1"/>
    <col min="8206" max="8450" width="9.140625" style="18" hidden="1"/>
    <col min="8451" max="8451" width="1.28515625" style="18" hidden="1"/>
    <col min="8452" max="8452" width="3.7109375" style="18" hidden="1"/>
    <col min="8453" max="8453" width="10.28515625" style="18" hidden="1"/>
    <col min="8454" max="8455" width="13.7109375" style="18" hidden="1"/>
    <col min="8456" max="8456" width="14.28515625" style="18" hidden="1"/>
    <col min="8457" max="8459" width="13.7109375" style="18" hidden="1"/>
    <col min="8460" max="8460" width="3.7109375" style="18" hidden="1"/>
    <col min="8461" max="8461" width="1.140625" style="18" hidden="1"/>
    <col min="8462" max="8706" width="9.140625" style="18" hidden="1"/>
    <col min="8707" max="8707" width="1.28515625" style="18" hidden="1"/>
    <col min="8708" max="8708" width="3.7109375" style="18" hidden="1"/>
    <col min="8709" max="8709" width="10.28515625" style="18" hidden="1"/>
    <col min="8710" max="8711" width="13.7109375" style="18" hidden="1"/>
    <col min="8712" max="8712" width="14.28515625" style="18" hidden="1"/>
    <col min="8713" max="8715" width="13.7109375" style="18" hidden="1"/>
    <col min="8716" max="8716" width="3.7109375" style="18" hidden="1"/>
    <col min="8717" max="8717" width="1.140625" style="18" hidden="1"/>
    <col min="8718" max="8962" width="9.140625" style="18" hidden="1"/>
    <col min="8963" max="8963" width="1.28515625" style="18" hidden="1"/>
    <col min="8964" max="8964" width="3.7109375" style="18" hidden="1"/>
    <col min="8965" max="8965" width="10.28515625" style="18" hidden="1"/>
    <col min="8966" max="8967" width="13.7109375" style="18" hidden="1"/>
    <col min="8968" max="8968" width="14.28515625" style="18" hidden="1"/>
    <col min="8969" max="8971" width="13.7109375" style="18" hidden="1"/>
    <col min="8972" max="8972" width="3.7109375" style="18" hidden="1"/>
    <col min="8973" max="8973" width="1.140625" style="18" hidden="1"/>
    <col min="8974" max="9218" width="9.140625" style="18" hidden="1"/>
    <col min="9219" max="9219" width="1.28515625" style="18" hidden="1"/>
    <col min="9220" max="9220" width="3.7109375" style="18" hidden="1"/>
    <col min="9221" max="9221" width="10.28515625" style="18" hidden="1"/>
    <col min="9222" max="9223" width="13.7109375" style="18" hidden="1"/>
    <col min="9224" max="9224" width="14.28515625" style="18" hidden="1"/>
    <col min="9225" max="9227" width="13.7109375" style="18" hidden="1"/>
    <col min="9228" max="9228" width="3.7109375" style="18" hidden="1"/>
    <col min="9229" max="9229" width="1.140625" style="18" hidden="1"/>
    <col min="9230" max="9474" width="9.140625" style="18" hidden="1"/>
    <col min="9475" max="9475" width="1.28515625" style="18" hidden="1"/>
    <col min="9476" max="9476" width="3.7109375" style="18" hidden="1"/>
    <col min="9477" max="9477" width="10.28515625" style="18" hidden="1"/>
    <col min="9478" max="9479" width="13.7109375" style="18" hidden="1"/>
    <col min="9480" max="9480" width="14.28515625" style="18" hidden="1"/>
    <col min="9481" max="9483" width="13.7109375" style="18" hidden="1"/>
    <col min="9484" max="9484" width="3.7109375" style="18" hidden="1"/>
    <col min="9485" max="9485" width="1.140625" style="18" hidden="1"/>
    <col min="9486" max="9730" width="9.140625" style="18" hidden="1"/>
    <col min="9731" max="9731" width="1.28515625" style="18" hidden="1"/>
    <col min="9732" max="9732" width="3.7109375" style="18" hidden="1"/>
    <col min="9733" max="9733" width="10.28515625" style="18" hidden="1"/>
    <col min="9734" max="9735" width="13.7109375" style="18" hidden="1"/>
    <col min="9736" max="9736" width="14.28515625" style="18" hidden="1"/>
    <col min="9737" max="9739" width="13.7109375" style="18" hidden="1"/>
    <col min="9740" max="9740" width="3.7109375" style="18" hidden="1"/>
    <col min="9741" max="9741" width="1.140625" style="18" hidden="1"/>
    <col min="9742" max="9986" width="9.140625" style="18" hidden="1"/>
    <col min="9987" max="9987" width="1.28515625" style="18" hidden="1"/>
    <col min="9988" max="9988" width="3.7109375" style="18" hidden="1"/>
    <col min="9989" max="9989" width="10.28515625" style="18" hidden="1"/>
    <col min="9990" max="9991" width="13.7109375" style="18" hidden="1"/>
    <col min="9992" max="9992" width="14.28515625" style="18" hidden="1"/>
    <col min="9993" max="9995" width="13.7109375" style="18" hidden="1"/>
    <col min="9996" max="9996" width="3.7109375" style="18" hidden="1"/>
    <col min="9997" max="9997" width="1.140625" style="18" hidden="1"/>
    <col min="9998" max="10242" width="9.140625" style="18" hidden="1"/>
    <col min="10243" max="10243" width="1.28515625" style="18" hidden="1"/>
    <col min="10244" max="10244" width="3.7109375" style="18" hidden="1"/>
    <col min="10245" max="10245" width="10.28515625" style="18" hidden="1"/>
    <col min="10246" max="10247" width="13.7109375" style="18" hidden="1"/>
    <col min="10248" max="10248" width="14.28515625" style="18" hidden="1"/>
    <col min="10249" max="10251" width="13.7109375" style="18" hidden="1"/>
    <col min="10252" max="10252" width="3.7109375" style="18" hidden="1"/>
    <col min="10253" max="10253" width="1.140625" style="18" hidden="1"/>
    <col min="10254" max="10498" width="9.140625" style="18" hidden="1"/>
    <col min="10499" max="10499" width="1.28515625" style="18" hidden="1"/>
    <col min="10500" max="10500" width="3.7109375" style="18" hidden="1"/>
    <col min="10501" max="10501" width="10.28515625" style="18" hidden="1"/>
    <col min="10502" max="10503" width="13.7109375" style="18" hidden="1"/>
    <col min="10504" max="10504" width="14.28515625" style="18" hidden="1"/>
    <col min="10505" max="10507" width="13.7109375" style="18" hidden="1"/>
    <col min="10508" max="10508" width="3.7109375" style="18" hidden="1"/>
    <col min="10509" max="10509" width="1.140625" style="18" hidden="1"/>
    <col min="10510" max="10754" width="9.140625" style="18" hidden="1"/>
    <col min="10755" max="10755" width="1.28515625" style="18" hidden="1"/>
    <col min="10756" max="10756" width="3.7109375" style="18" hidden="1"/>
    <col min="10757" max="10757" width="10.28515625" style="18" hidden="1"/>
    <col min="10758" max="10759" width="13.7109375" style="18" hidden="1"/>
    <col min="10760" max="10760" width="14.28515625" style="18" hidden="1"/>
    <col min="10761" max="10763" width="13.7109375" style="18" hidden="1"/>
    <col min="10764" max="10764" width="3.7109375" style="18" hidden="1"/>
    <col min="10765" max="10765" width="1.140625" style="18" hidden="1"/>
    <col min="10766" max="11010" width="9.140625" style="18" hidden="1"/>
    <col min="11011" max="11011" width="1.28515625" style="18" hidden="1"/>
    <col min="11012" max="11012" width="3.7109375" style="18" hidden="1"/>
    <col min="11013" max="11013" width="10.28515625" style="18" hidden="1"/>
    <col min="11014" max="11015" width="13.7109375" style="18" hidden="1"/>
    <col min="11016" max="11016" width="14.28515625" style="18" hidden="1"/>
    <col min="11017" max="11019" width="13.7109375" style="18" hidden="1"/>
    <col min="11020" max="11020" width="3.7109375" style="18" hidden="1"/>
    <col min="11021" max="11021" width="1.140625" style="18" hidden="1"/>
    <col min="11022" max="11266" width="9.140625" style="18" hidden="1"/>
    <col min="11267" max="11267" width="1.28515625" style="18" hidden="1"/>
    <col min="11268" max="11268" width="3.7109375" style="18" hidden="1"/>
    <col min="11269" max="11269" width="10.28515625" style="18" hidden="1"/>
    <col min="11270" max="11271" width="13.7109375" style="18" hidden="1"/>
    <col min="11272" max="11272" width="14.28515625" style="18" hidden="1"/>
    <col min="11273" max="11275" width="13.7109375" style="18" hidden="1"/>
    <col min="11276" max="11276" width="3.7109375" style="18" hidden="1"/>
    <col min="11277" max="11277" width="1.140625" style="18" hidden="1"/>
    <col min="11278" max="11522" width="9.140625" style="18" hidden="1"/>
    <col min="11523" max="11523" width="1.28515625" style="18" hidden="1"/>
    <col min="11524" max="11524" width="3.7109375" style="18" hidden="1"/>
    <col min="11525" max="11525" width="10.28515625" style="18" hidden="1"/>
    <col min="11526" max="11527" width="13.7109375" style="18" hidden="1"/>
    <col min="11528" max="11528" width="14.28515625" style="18" hidden="1"/>
    <col min="11529" max="11531" width="13.7109375" style="18" hidden="1"/>
    <col min="11532" max="11532" width="3.7109375" style="18" hidden="1"/>
    <col min="11533" max="11533" width="1.140625" style="18" hidden="1"/>
    <col min="11534" max="11778" width="9.140625" style="18" hidden="1"/>
    <col min="11779" max="11779" width="1.28515625" style="18" hidden="1"/>
    <col min="11780" max="11780" width="3.7109375" style="18" hidden="1"/>
    <col min="11781" max="11781" width="10.28515625" style="18" hidden="1"/>
    <col min="11782" max="11783" width="13.7109375" style="18" hidden="1"/>
    <col min="11784" max="11784" width="14.28515625" style="18" hidden="1"/>
    <col min="11785" max="11787" width="13.7109375" style="18" hidden="1"/>
    <col min="11788" max="11788" width="3.7109375" style="18" hidden="1"/>
    <col min="11789" max="11789" width="1.140625" style="18" hidden="1"/>
    <col min="11790" max="12034" width="9.140625" style="18" hidden="1"/>
    <col min="12035" max="12035" width="1.28515625" style="18" hidden="1"/>
    <col min="12036" max="12036" width="3.7109375" style="18" hidden="1"/>
    <col min="12037" max="12037" width="10.28515625" style="18" hidden="1"/>
    <col min="12038" max="12039" width="13.7109375" style="18" hidden="1"/>
    <col min="12040" max="12040" width="14.28515625" style="18" hidden="1"/>
    <col min="12041" max="12043" width="13.7109375" style="18" hidden="1"/>
    <col min="12044" max="12044" width="3.7109375" style="18" hidden="1"/>
    <col min="12045" max="12045" width="1.140625" style="18" hidden="1"/>
    <col min="12046" max="12290" width="9.140625" style="18" hidden="1"/>
    <col min="12291" max="12291" width="1.28515625" style="18" hidden="1"/>
    <col min="12292" max="12292" width="3.7109375" style="18" hidden="1"/>
    <col min="12293" max="12293" width="10.28515625" style="18" hidden="1"/>
    <col min="12294" max="12295" width="13.7109375" style="18" hidden="1"/>
    <col min="12296" max="12296" width="14.28515625" style="18" hidden="1"/>
    <col min="12297" max="12299" width="13.7109375" style="18" hidden="1"/>
    <col min="12300" max="12300" width="3.7109375" style="18" hidden="1"/>
    <col min="12301" max="12301" width="1.140625" style="18" hidden="1"/>
    <col min="12302" max="12546" width="9.140625" style="18" hidden="1"/>
    <col min="12547" max="12547" width="1.28515625" style="18" hidden="1"/>
    <col min="12548" max="12548" width="3.7109375" style="18" hidden="1"/>
    <col min="12549" max="12549" width="10.28515625" style="18" hidden="1"/>
    <col min="12550" max="12551" width="13.7109375" style="18" hidden="1"/>
    <col min="12552" max="12552" width="14.28515625" style="18" hidden="1"/>
    <col min="12553" max="12555" width="13.7109375" style="18" hidden="1"/>
    <col min="12556" max="12556" width="3.7109375" style="18" hidden="1"/>
    <col min="12557" max="12557" width="1.140625" style="18" hidden="1"/>
    <col min="12558" max="12802" width="9.140625" style="18" hidden="1"/>
    <col min="12803" max="12803" width="1.28515625" style="18" hidden="1"/>
    <col min="12804" max="12804" width="3.7109375" style="18" hidden="1"/>
    <col min="12805" max="12805" width="10.28515625" style="18" hidden="1"/>
    <col min="12806" max="12807" width="13.7109375" style="18" hidden="1"/>
    <col min="12808" max="12808" width="14.28515625" style="18" hidden="1"/>
    <col min="12809" max="12811" width="13.7109375" style="18" hidden="1"/>
    <col min="12812" max="12812" width="3.7109375" style="18" hidden="1"/>
    <col min="12813" max="12813" width="1.140625" style="18" hidden="1"/>
    <col min="12814" max="13058" width="9.140625" style="18" hidden="1"/>
    <col min="13059" max="13059" width="1.28515625" style="18" hidden="1"/>
    <col min="13060" max="13060" width="3.7109375" style="18" hidden="1"/>
    <col min="13061" max="13061" width="10.28515625" style="18" hidden="1"/>
    <col min="13062" max="13063" width="13.7109375" style="18" hidden="1"/>
    <col min="13064" max="13064" width="14.28515625" style="18" hidden="1"/>
    <col min="13065" max="13067" width="13.7109375" style="18" hidden="1"/>
    <col min="13068" max="13068" width="3.7109375" style="18" hidden="1"/>
    <col min="13069" max="13069" width="1.140625" style="18" hidden="1"/>
    <col min="13070" max="13314" width="9.140625" style="18" hidden="1"/>
    <col min="13315" max="13315" width="1.28515625" style="18" hidden="1"/>
    <col min="13316" max="13316" width="3.7109375" style="18" hidden="1"/>
    <col min="13317" max="13317" width="10.28515625" style="18" hidden="1"/>
    <col min="13318" max="13319" width="13.7109375" style="18" hidden="1"/>
    <col min="13320" max="13320" width="14.28515625" style="18" hidden="1"/>
    <col min="13321" max="13323" width="13.7109375" style="18" hidden="1"/>
    <col min="13324" max="13324" width="3.7109375" style="18" hidden="1"/>
    <col min="13325" max="13325" width="1.140625" style="18" hidden="1"/>
    <col min="13326" max="13570" width="9.140625" style="18" hidden="1"/>
    <col min="13571" max="13571" width="1.28515625" style="18" hidden="1"/>
    <col min="13572" max="13572" width="3.7109375" style="18" hidden="1"/>
    <col min="13573" max="13573" width="10.28515625" style="18" hidden="1"/>
    <col min="13574" max="13575" width="13.7109375" style="18" hidden="1"/>
    <col min="13576" max="13576" width="14.28515625" style="18" hidden="1"/>
    <col min="13577" max="13579" width="13.7109375" style="18" hidden="1"/>
    <col min="13580" max="13580" width="3.7109375" style="18" hidden="1"/>
    <col min="13581" max="13581" width="1.140625" style="18" hidden="1"/>
    <col min="13582" max="13826" width="9.140625" style="18" hidden="1"/>
    <col min="13827" max="13827" width="1.28515625" style="18" hidden="1"/>
    <col min="13828" max="13828" width="3.7109375" style="18" hidden="1"/>
    <col min="13829" max="13829" width="10.28515625" style="18" hidden="1"/>
    <col min="13830" max="13831" width="13.7109375" style="18" hidden="1"/>
    <col min="13832" max="13832" width="14.28515625" style="18" hidden="1"/>
    <col min="13833" max="13835" width="13.7109375" style="18" hidden="1"/>
    <col min="13836" max="13836" width="3.7109375" style="18" hidden="1"/>
    <col min="13837" max="13837" width="1.140625" style="18" hidden="1"/>
    <col min="13838" max="14082" width="9.140625" style="18" hidden="1"/>
    <col min="14083" max="14083" width="1.28515625" style="18" hidden="1"/>
    <col min="14084" max="14084" width="3.7109375" style="18" hidden="1"/>
    <col min="14085" max="14085" width="10.28515625" style="18" hidden="1"/>
    <col min="14086" max="14087" width="13.7109375" style="18" hidden="1"/>
    <col min="14088" max="14088" width="14.28515625" style="18" hidden="1"/>
    <col min="14089" max="14091" width="13.7109375" style="18" hidden="1"/>
    <col min="14092" max="14092" width="3.7109375" style="18" hidden="1"/>
    <col min="14093" max="14093" width="1.140625" style="18" hidden="1"/>
    <col min="14094" max="14338" width="9.140625" style="18" hidden="1"/>
    <col min="14339" max="14339" width="1.28515625" style="18" hidden="1"/>
    <col min="14340" max="14340" width="3.7109375" style="18" hidden="1"/>
    <col min="14341" max="14341" width="10.28515625" style="18" hidden="1"/>
    <col min="14342" max="14343" width="13.7109375" style="18" hidden="1"/>
    <col min="14344" max="14344" width="14.28515625" style="18" hidden="1"/>
    <col min="14345" max="14347" width="13.7109375" style="18" hidden="1"/>
    <col min="14348" max="14348" width="3.7109375" style="18" hidden="1"/>
    <col min="14349" max="14349" width="1.140625" style="18" hidden="1"/>
    <col min="14350" max="14594" width="9.140625" style="18" hidden="1"/>
    <col min="14595" max="14595" width="1.28515625" style="18" hidden="1"/>
    <col min="14596" max="14596" width="3.7109375" style="18" hidden="1"/>
    <col min="14597" max="14597" width="10.28515625" style="18" hidden="1"/>
    <col min="14598" max="14599" width="13.7109375" style="18" hidden="1"/>
    <col min="14600" max="14600" width="14.28515625" style="18" hidden="1"/>
    <col min="14601" max="14603" width="13.7109375" style="18" hidden="1"/>
    <col min="14604" max="14604" width="3.7109375" style="18" hidden="1"/>
    <col min="14605" max="14605" width="1.140625" style="18" hidden="1"/>
    <col min="14606" max="14850" width="9.140625" style="18" hidden="1"/>
    <col min="14851" max="14851" width="1.28515625" style="18" hidden="1"/>
    <col min="14852" max="14852" width="3.7109375" style="18" hidden="1"/>
    <col min="14853" max="14853" width="10.28515625" style="18" hidden="1"/>
    <col min="14854" max="14855" width="13.7109375" style="18" hidden="1"/>
    <col min="14856" max="14856" width="14.28515625" style="18" hidden="1"/>
    <col min="14857" max="14859" width="13.7109375" style="18" hidden="1"/>
    <col min="14860" max="14860" width="3.7109375" style="18" hidden="1"/>
    <col min="14861" max="14861" width="1.140625" style="18" hidden="1"/>
    <col min="14862" max="15106" width="9.140625" style="18" hidden="1"/>
    <col min="15107" max="15107" width="1.28515625" style="18" hidden="1"/>
    <col min="15108" max="15108" width="3.7109375" style="18" hidden="1"/>
    <col min="15109" max="15109" width="10.28515625" style="18" hidden="1"/>
    <col min="15110" max="15111" width="13.7109375" style="18" hidden="1"/>
    <col min="15112" max="15112" width="14.28515625" style="18" hidden="1"/>
    <col min="15113" max="15115" width="13.7109375" style="18" hidden="1"/>
    <col min="15116" max="15116" width="3.7109375" style="18" hidden="1"/>
    <col min="15117" max="15117" width="1.140625" style="18" hidden="1"/>
    <col min="15118" max="15362" width="9.140625" style="18" hidden="1"/>
    <col min="15363" max="15363" width="1.28515625" style="18" hidden="1"/>
    <col min="15364" max="15364" width="3.7109375" style="18" hidden="1"/>
    <col min="15365" max="15365" width="10.28515625" style="18" hidden="1"/>
    <col min="15366" max="15367" width="13.7109375" style="18" hidden="1"/>
    <col min="15368" max="15368" width="14.28515625" style="18" hidden="1"/>
    <col min="15369" max="15371" width="13.7109375" style="18" hidden="1"/>
    <col min="15372" max="15372" width="3.7109375" style="18" hidden="1"/>
    <col min="15373" max="15373" width="1.140625" style="18" hidden="1"/>
    <col min="15374" max="15618" width="9.140625" style="18" hidden="1"/>
    <col min="15619" max="15619" width="1.28515625" style="18" hidden="1"/>
    <col min="15620" max="15620" width="3.7109375" style="18" hidden="1"/>
    <col min="15621" max="15621" width="10.28515625" style="18" hidden="1"/>
    <col min="15622" max="15623" width="13.7109375" style="18" hidden="1"/>
    <col min="15624" max="15624" width="14.28515625" style="18" hidden="1"/>
    <col min="15625" max="15627" width="13.7109375" style="18" hidden="1"/>
    <col min="15628" max="15628" width="3.7109375" style="18" hidden="1"/>
    <col min="15629" max="15629" width="1.140625" style="18" hidden="1"/>
    <col min="15630" max="15874" width="9.140625" style="18" hidden="1"/>
    <col min="15875" max="15875" width="1.28515625" style="18" hidden="1"/>
    <col min="15876" max="15876" width="3.7109375" style="18" hidden="1"/>
    <col min="15877" max="15877" width="10.28515625" style="18" hidden="1"/>
    <col min="15878" max="15879" width="13.7109375" style="18" hidden="1"/>
    <col min="15880" max="15880" width="14.28515625" style="18" hidden="1"/>
    <col min="15881" max="15883" width="13.7109375" style="18" hidden="1"/>
    <col min="15884" max="15884" width="3.7109375" style="18" hidden="1"/>
    <col min="15885" max="15885" width="1.140625" style="18" hidden="1"/>
    <col min="15886" max="16130" width="9.140625" style="18" hidden="1"/>
    <col min="16131" max="16131" width="1.28515625" style="18" hidden="1"/>
    <col min="16132" max="16132" width="3.7109375" style="18" hidden="1"/>
    <col min="16133" max="16133" width="10.28515625" style="18" hidden="1"/>
    <col min="16134" max="16135" width="13.7109375" style="18" hidden="1"/>
    <col min="16136" max="16136" width="14.28515625" style="18" hidden="1"/>
    <col min="16137" max="16139" width="13.7109375" style="18" hidden="1"/>
    <col min="16140" max="16140" width="3.7109375" style="18" hidden="1"/>
    <col min="16141" max="16141" width="1.140625" style="18" hidden="1"/>
    <col min="16142" max="16384" width="9.140625" style="18" hidden="1"/>
  </cols>
  <sheetData>
    <row r="1" spans="2:15" ht="6" customHeight="1" thickBot="1" x14ac:dyDescent="0.25"/>
    <row r="2" spans="2:15" x14ac:dyDescent="0.2">
      <c r="B2" s="20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  <c r="N2" s="21"/>
      <c r="O2" s="23"/>
    </row>
    <row r="3" spans="2:15" ht="18" x14ac:dyDescent="0.25">
      <c r="B3" s="24"/>
      <c r="C3" s="115" t="s">
        <v>58</v>
      </c>
      <c r="D3" s="115"/>
      <c r="E3" s="115"/>
      <c r="F3" s="115"/>
      <c r="G3" s="115"/>
      <c r="H3" s="115"/>
      <c r="I3" s="115"/>
      <c r="J3" s="25"/>
      <c r="K3" s="26" t="s">
        <v>0</v>
      </c>
      <c r="L3" s="25"/>
      <c r="N3" s="25"/>
      <c r="O3" s="27"/>
    </row>
    <row r="4" spans="2:15" ht="18" x14ac:dyDescent="0.25">
      <c r="B4" s="24"/>
      <c r="D4" s="28"/>
      <c r="E4" s="28"/>
      <c r="F4" s="28"/>
      <c r="I4" s="28"/>
      <c r="J4" s="29"/>
      <c r="K4" s="29"/>
      <c r="L4" s="26" t="s">
        <v>1</v>
      </c>
      <c r="M4" s="1"/>
      <c r="N4" s="25"/>
      <c r="O4" s="27"/>
    </row>
    <row r="5" spans="2:15" ht="18" x14ac:dyDescent="0.25">
      <c r="B5" s="24"/>
      <c r="C5" s="30"/>
      <c r="D5" s="30"/>
      <c r="E5" s="26" t="s">
        <v>2</v>
      </c>
      <c r="F5" s="2"/>
      <c r="G5" s="3"/>
      <c r="H5" s="3"/>
      <c r="I5" s="26" t="s">
        <v>3</v>
      </c>
      <c r="J5" s="4"/>
      <c r="K5" s="5"/>
      <c r="L5" s="5"/>
      <c r="M5" s="5"/>
      <c r="N5" s="25"/>
      <c r="O5" s="27"/>
    </row>
    <row r="6" spans="2:15" ht="5.0999999999999996" customHeight="1" x14ac:dyDescent="0.25">
      <c r="B6" s="24"/>
      <c r="C6" s="30"/>
      <c r="D6" s="31"/>
      <c r="E6" s="31"/>
      <c r="F6" s="31"/>
      <c r="G6" s="31"/>
      <c r="H6" s="30"/>
      <c r="I6" s="30"/>
      <c r="J6" s="30"/>
      <c r="K6" s="30"/>
      <c r="L6" s="30"/>
      <c r="M6" s="30"/>
      <c r="N6" s="25"/>
      <c r="O6" s="27"/>
    </row>
    <row r="7" spans="2:15" ht="5.0999999999999996" customHeight="1" x14ac:dyDescent="0.25">
      <c r="B7" s="24"/>
      <c r="C7" s="30"/>
      <c r="D7" s="31"/>
      <c r="E7" s="31"/>
      <c r="F7" s="31"/>
      <c r="G7" s="31"/>
      <c r="H7" s="30"/>
      <c r="I7" s="30"/>
      <c r="J7" s="30"/>
      <c r="K7" s="30"/>
      <c r="L7" s="30"/>
      <c r="M7" s="30"/>
      <c r="N7" s="25"/>
      <c r="O7" s="27"/>
    </row>
    <row r="8" spans="2:15" ht="12.75" customHeight="1" x14ac:dyDescent="0.25">
      <c r="B8" s="24"/>
      <c r="C8" s="32"/>
      <c r="D8" s="33"/>
      <c r="E8" s="30"/>
      <c r="F8" s="30"/>
      <c r="G8" s="34"/>
      <c r="H8" s="59" t="s">
        <v>25</v>
      </c>
      <c r="I8" s="36"/>
      <c r="J8" s="30"/>
      <c r="K8" s="37"/>
      <c r="L8" s="37"/>
      <c r="M8" s="37"/>
      <c r="N8" s="25"/>
      <c r="O8" s="27"/>
    </row>
    <row r="9" spans="2:15" ht="18" x14ac:dyDescent="0.25">
      <c r="B9" s="24"/>
      <c r="C9" s="38" t="s">
        <v>4</v>
      </c>
      <c r="E9" s="26"/>
      <c r="F9" s="6"/>
      <c r="G9" s="39"/>
      <c r="H9" s="59" t="s">
        <v>27</v>
      </c>
      <c r="I9" s="30"/>
      <c r="J9" s="30"/>
      <c r="K9" s="30"/>
      <c r="L9" s="40" t="s">
        <v>5</v>
      </c>
      <c r="M9" s="7"/>
      <c r="N9" s="25"/>
      <c r="O9" s="27"/>
    </row>
    <row r="10" spans="2:15" ht="18" x14ac:dyDescent="0.25">
      <c r="B10" s="24"/>
      <c r="C10" s="38" t="s">
        <v>6</v>
      </c>
      <c r="D10" s="38"/>
      <c r="E10" s="34"/>
      <c r="F10" s="8"/>
      <c r="G10" s="39"/>
      <c r="H10" s="59" t="s">
        <v>11</v>
      </c>
      <c r="I10" s="30"/>
      <c r="J10" s="30"/>
      <c r="K10" s="30"/>
      <c r="L10" s="40" t="s">
        <v>7</v>
      </c>
      <c r="M10" s="7"/>
      <c r="N10" s="25"/>
      <c r="O10" s="27"/>
    </row>
    <row r="11" spans="2:15" ht="18" x14ac:dyDescent="0.25">
      <c r="B11" s="24"/>
      <c r="C11" s="38" t="s">
        <v>8</v>
      </c>
      <c r="D11" s="38"/>
      <c r="E11" s="34"/>
      <c r="F11" s="9"/>
      <c r="G11" s="41" t="str">
        <f>IF($F12="Sun",1,IF($F12="Mon",2,IF($F12="Tue",3,IF($F12="Wed",4,IF($F12="Thur",5,IF($F12="Fri",6,IF($F12="Sat",7,"")))))))</f>
        <v/>
      </c>
      <c r="H11" s="59" t="s">
        <v>14</v>
      </c>
      <c r="I11" s="30"/>
      <c r="J11" s="30"/>
      <c r="K11" s="39"/>
      <c r="L11" s="40" t="s">
        <v>9</v>
      </c>
      <c r="M11" s="42">
        <f>MAX($M$9+30,$G$18,$M$10)</f>
        <v>30</v>
      </c>
      <c r="N11" s="25"/>
      <c r="O11" s="27"/>
    </row>
    <row r="12" spans="2:15" ht="18" x14ac:dyDescent="0.25">
      <c r="B12" s="24"/>
      <c r="C12" s="43" t="s">
        <v>10</v>
      </c>
      <c r="D12" s="43"/>
      <c r="E12" s="44"/>
      <c r="F12" s="10"/>
      <c r="G12" s="41" t="str">
        <f>IF($F13="Sun",1,IF($F13="Mon",2,IF($F13="Tue",3,IF($F13="Wed",4,IF($F13="Thur",5,IF($F13="Fri",6,IF($F13="Sat",7,"")))))))</f>
        <v/>
      </c>
      <c r="H12" s="59" t="s">
        <v>31</v>
      </c>
      <c r="I12" s="30"/>
      <c r="J12" s="30"/>
      <c r="K12" s="30"/>
      <c r="L12" s="45" t="s">
        <v>12</v>
      </c>
      <c r="M12" s="46"/>
      <c r="N12" s="25"/>
      <c r="O12" s="27"/>
    </row>
    <row r="13" spans="2:15" ht="18" x14ac:dyDescent="0.25">
      <c r="B13" s="24"/>
      <c r="C13" s="43" t="s">
        <v>13</v>
      </c>
      <c r="D13" s="43"/>
      <c r="E13" s="44"/>
      <c r="F13" s="10"/>
      <c r="G13" s="39" t="str">
        <f>IF($F14="Sun",1,IF($F14="Mon",2,IF($F14="Tue",3,IF($F14="Wed",4,IF($F14="Thur",5,IF($F14="Fri",6,IF($F14="Sat",7,"")))))))</f>
        <v/>
      </c>
      <c r="H13" s="59" t="s">
        <v>33</v>
      </c>
      <c r="I13" s="30"/>
      <c r="J13" s="30"/>
      <c r="K13" s="47"/>
      <c r="L13" s="40" t="s">
        <v>15</v>
      </c>
      <c r="M13" s="42">
        <f>MAX(H18:H25)</f>
        <v>0</v>
      </c>
      <c r="N13" s="25"/>
      <c r="O13" s="27"/>
    </row>
    <row r="14" spans="2:15" ht="18" x14ac:dyDescent="0.25">
      <c r="B14" s="24"/>
      <c r="C14" s="43" t="s">
        <v>16</v>
      </c>
      <c r="D14" s="43"/>
      <c r="E14" s="44"/>
      <c r="F14" s="10"/>
      <c r="G14" s="48"/>
      <c r="H14" s="59" t="s">
        <v>35</v>
      </c>
      <c r="I14" s="30"/>
      <c r="J14" s="30"/>
      <c r="K14" s="47"/>
      <c r="L14" s="40" t="s">
        <v>17</v>
      </c>
      <c r="M14" s="50">
        <f>M13-M11</f>
        <v>-30</v>
      </c>
      <c r="N14" s="25"/>
      <c r="O14" s="27"/>
    </row>
    <row r="15" spans="2:15" ht="18" x14ac:dyDescent="0.25">
      <c r="B15" s="24"/>
      <c r="C15" s="43"/>
      <c r="D15" s="43"/>
      <c r="E15" s="44"/>
      <c r="F15" s="44"/>
      <c r="G15" s="48"/>
      <c r="H15" s="49"/>
      <c r="I15" s="39"/>
      <c r="J15" s="30"/>
      <c r="K15" s="47"/>
      <c r="L15" s="40" t="s">
        <v>18</v>
      </c>
      <c r="M15" s="51">
        <f>COUNT(K32:K161)</f>
        <v>1</v>
      </c>
      <c r="N15" s="25"/>
      <c r="O15" s="27"/>
    </row>
    <row r="16" spans="2:15" ht="5.0999999999999996" customHeight="1" x14ac:dyDescent="0.25">
      <c r="B16" s="24"/>
      <c r="C16" s="43"/>
      <c r="D16" s="43"/>
      <c r="E16" s="44"/>
      <c r="F16" s="44"/>
      <c r="G16" s="48"/>
      <c r="H16" s="49"/>
      <c r="I16" s="39"/>
      <c r="J16" s="30"/>
      <c r="K16" s="47"/>
      <c r="L16" s="30"/>
      <c r="M16" s="52"/>
      <c r="N16" s="25"/>
      <c r="O16" s="27"/>
    </row>
    <row r="17" spans="2:18" ht="18" customHeight="1" x14ac:dyDescent="0.25">
      <c r="B17" s="24"/>
      <c r="C17" s="30" t="s">
        <v>19</v>
      </c>
      <c r="D17" s="30"/>
      <c r="E17" s="30"/>
      <c r="F17" s="63"/>
      <c r="G17" s="53" t="s">
        <v>20</v>
      </c>
      <c r="H17" s="53" t="s">
        <v>21</v>
      </c>
      <c r="I17" s="53" t="s">
        <v>22</v>
      </c>
      <c r="J17" s="53" t="s">
        <v>23</v>
      </c>
      <c r="K17" s="54"/>
      <c r="L17" s="54"/>
      <c r="M17" s="37"/>
      <c r="N17" s="25"/>
      <c r="O17" s="27"/>
    </row>
    <row r="18" spans="2:18" ht="12" customHeight="1" x14ac:dyDescent="0.25">
      <c r="B18" s="24"/>
      <c r="C18" s="55" t="s">
        <v>24</v>
      </c>
      <c r="D18" s="56"/>
      <c r="E18" s="57"/>
      <c r="F18" s="113" t="str">
        <f t="shared" ref="F18:F25" si="0">IF(G18&lt;&gt;"",H18-G18+1,"")</f>
        <v/>
      </c>
      <c r="G18" s="11"/>
      <c r="H18" s="11"/>
      <c r="I18" s="109"/>
      <c r="J18" s="12"/>
      <c r="N18" s="25"/>
      <c r="O18" s="27"/>
    </row>
    <row r="19" spans="2:18" ht="12" customHeight="1" x14ac:dyDescent="0.25">
      <c r="B19" s="24"/>
      <c r="C19" s="60" t="s">
        <v>26</v>
      </c>
      <c r="D19" s="33"/>
      <c r="E19" s="30"/>
      <c r="F19" s="113" t="str">
        <f t="shared" si="0"/>
        <v/>
      </c>
      <c r="G19" s="7"/>
      <c r="H19" s="7"/>
      <c r="I19" s="13"/>
      <c r="J19" s="14"/>
      <c r="K19" s="112" t="str">
        <f>IF((G19-H18)&gt;1,"ERROR: Time gap, start new worksheet with this line.","")</f>
        <v/>
      </c>
      <c r="N19" s="25"/>
      <c r="O19" s="27"/>
    </row>
    <row r="20" spans="2:18" ht="12" customHeight="1" x14ac:dyDescent="0.25">
      <c r="B20" s="24"/>
      <c r="C20" s="60" t="s">
        <v>28</v>
      </c>
      <c r="D20" s="33"/>
      <c r="E20" s="30"/>
      <c r="F20" s="113" t="str">
        <f t="shared" si="0"/>
        <v/>
      </c>
      <c r="G20" s="7"/>
      <c r="H20" s="7"/>
      <c r="I20" s="13"/>
      <c r="J20" s="14"/>
      <c r="K20" s="112" t="str">
        <f t="shared" ref="K20:K25" si="1">IF((G20-H19)&gt;1,"ERROR: Time gap, start new worksheet with this line.","")</f>
        <v/>
      </c>
      <c r="N20" s="25"/>
      <c r="O20" s="27"/>
    </row>
    <row r="21" spans="2:18" ht="12" customHeight="1" x14ac:dyDescent="0.25">
      <c r="B21" s="24"/>
      <c r="C21" s="60" t="s">
        <v>29</v>
      </c>
      <c r="D21" s="33"/>
      <c r="E21" s="30"/>
      <c r="F21" s="113" t="str">
        <f t="shared" si="0"/>
        <v/>
      </c>
      <c r="G21" s="7"/>
      <c r="H21" s="7"/>
      <c r="I21" s="13"/>
      <c r="J21" s="14"/>
      <c r="K21" s="112" t="str">
        <f t="shared" si="1"/>
        <v/>
      </c>
      <c r="N21" s="25"/>
      <c r="O21" s="27"/>
    </row>
    <row r="22" spans="2:18" ht="12" customHeight="1" x14ac:dyDescent="0.25">
      <c r="B22" s="24"/>
      <c r="C22" s="60" t="s">
        <v>30</v>
      </c>
      <c r="D22" s="33"/>
      <c r="E22" s="30"/>
      <c r="F22" s="113" t="str">
        <f t="shared" si="0"/>
        <v/>
      </c>
      <c r="G22" s="7"/>
      <c r="H22" s="7"/>
      <c r="I22" s="13"/>
      <c r="J22" s="14"/>
      <c r="K22" s="112" t="str">
        <f t="shared" si="1"/>
        <v/>
      </c>
      <c r="N22" s="25"/>
      <c r="O22" s="27"/>
    </row>
    <row r="23" spans="2:18" ht="12" customHeight="1" x14ac:dyDescent="0.25">
      <c r="B23" s="24"/>
      <c r="C23" s="60" t="s">
        <v>32</v>
      </c>
      <c r="D23" s="33"/>
      <c r="E23" s="30"/>
      <c r="F23" s="113" t="str">
        <f t="shared" si="0"/>
        <v/>
      </c>
      <c r="G23" s="7"/>
      <c r="H23" s="7"/>
      <c r="I23" s="13"/>
      <c r="J23" s="14"/>
      <c r="K23" s="112" t="str">
        <f t="shared" si="1"/>
        <v/>
      </c>
      <c r="N23" s="25"/>
      <c r="O23" s="27"/>
    </row>
    <row r="24" spans="2:18" ht="12" customHeight="1" x14ac:dyDescent="0.25">
      <c r="B24" s="24"/>
      <c r="C24" s="60" t="s">
        <v>34</v>
      </c>
      <c r="D24" s="33"/>
      <c r="E24" s="30"/>
      <c r="F24" s="113" t="str">
        <f t="shared" si="0"/>
        <v/>
      </c>
      <c r="G24" s="7"/>
      <c r="H24" s="7"/>
      <c r="I24" s="13"/>
      <c r="J24" s="14"/>
      <c r="K24" s="112" t="str">
        <f t="shared" si="1"/>
        <v/>
      </c>
      <c r="N24" s="25"/>
      <c r="O24" s="27"/>
    </row>
    <row r="25" spans="2:18" ht="12" customHeight="1" x14ac:dyDescent="0.25">
      <c r="B25" s="24"/>
      <c r="C25" s="61" t="s">
        <v>36</v>
      </c>
      <c r="D25" s="62"/>
      <c r="E25" s="63"/>
      <c r="F25" s="114" t="str">
        <f t="shared" si="0"/>
        <v/>
      </c>
      <c r="G25" s="15"/>
      <c r="H25" s="15"/>
      <c r="I25" s="16"/>
      <c r="J25" s="17"/>
      <c r="K25" s="112" t="str">
        <f t="shared" si="1"/>
        <v/>
      </c>
      <c r="M25" s="58"/>
      <c r="N25" s="25"/>
      <c r="O25" s="27"/>
    </row>
    <row r="26" spans="2:18" ht="18" customHeight="1" thickBot="1" x14ac:dyDescent="0.3">
      <c r="B26" s="24"/>
      <c r="C26" s="32"/>
      <c r="D26" s="33"/>
      <c r="E26" s="30"/>
      <c r="F26" s="30"/>
      <c r="G26" s="34"/>
      <c r="H26" s="26" t="s">
        <v>37</v>
      </c>
      <c r="I26" s="64">
        <f>SUM(I18:I25)</f>
        <v>0</v>
      </c>
      <c r="J26" s="65" t="str">
        <f>IF(MIN(G18:G25)&lt;&gt;C32,"(Some payments paid before period of ADOA Supplemental Plan eligibility)","")</f>
        <v>(Some payments paid before period of ADOA Supplemental Plan eligibility)</v>
      </c>
      <c r="K26" s="37"/>
      <c r="L26" s="37"/>
      <c r="M26" s="37"/>
      <c r="N26" s="25"/>
      <c r="O26" s="27"/>
    </row>
    <row r="27" spans="2:18" ht="12.75" customHeight="1" thickTop="1" x14ac:dyDescent="0.25">
      <c r="B27" s="24"/>
      <c r="C27" s="32"/>
      <c r="D27" s="33"/>
      <c r="E27" s="30"/>
      <c r="F27" s="30"/>
      <c r="G27" s="34"/>
      <c r="H27" s="35"/>
      <c r="I27" s="36"/>
      <c r="J27" s="30"/>
      <c r="K27" s="37"/>
      <c r="L27" s="37"/>
      <c r="M27" s="37"/>
      <c r="N27" s="25"/>
      <c r="O27" s="27"/>
    </row>
    <row r="28" spans="2:18" ht="12.75" customHeight="1" thickBot="1" x14ac:dyDescent="0.3">
      <c r="B28" s="24"/>
      <c r="C28" s="66" t="s">
        <v>38</v>
      </c>
      <c r="D28" s="66"/>
      <c r="E28" s="67"/>
      <c r="F28" s="67"/>
      <c r="G28" s="68"/>
      <c r="H28" s="68"/>
      <c r="I28" s="69"/>
      <c r="J28" s="67"/>
      <c r="K28" s="70"/>
      <c r="L28" s="70"/>
      <c r="M28" s="70"/>
      <c r="N28" s="25"/>
      <c r="O28" s="27"/>
    </row>
    <row r="29" spans="2:18" ht="12.75" customHeight="1" x14ac:dyDescent="0.25">
      <c r="B29" s="24"/>
      <c r="C29" s="32"/>
      <c r="D29" s="33"/>
      <c r="E29" s="30"/>
      <c r="F29" s="30"/>
      <c r="G29" s="34"/>
      <c r="H29" s="35"/>
      <c r="I29" s="36"/>
      <c r="J29" s="30"/>
      <c r="K29" s="37"/>
      <c r="L29" s="37"/>
      <c r="M29" s="37"/>
      <c r="N29" s="25"/>
      <c r="O29" s="27"/>
    </row>
    <row r="30" spans="2:18" ht="18" x14ac:dyDescent="0.25">
      <c r="B30" s="24"/>
      <c r="C30" s="30"/>
      <c r="D30" s="30"/>
      <c r="E30" s="30"/>
      <c r="F30" s="30"/>
      <c r="G30" s="71"/>
      <c r="H30" s="116" t="s">
        <v>39</v>
      </c>
      <c r="I30" s="117"/>
      <c r="J30" s="118"/>
      <c r="K30" s="116" t="s">
        <v>40</v>
      </c>
      <c r="L30" s="117"/>
      <c r="M30" s="118"/>
      <c r="N30" s="25"/>
      <c r="O30" s="27"/>
    </row>
    <row r="31" spans="2:18" ht="66.75" customHeight="1" x14ac:dyDescent="0.25">
      <c r="B31" s="24"/>
      <c r="C31" s="72" t="s">
        <v>41</v>
      </c>
      <c r="D31" s="73" t="s">
        <v>42</v>
      </c>
      <c r="E31" s="74" t="s">
        <v>43</v>
      </c>
      <c r="F31" s="75" t="s">
        <v>44</v>
      </c>
      <c r="G31" s="76" t="s">
        <v>45</v>
      </c>
      <c r="H31" s="77" t="s">
        <v>46</v>
      </c>
      <c r="I31" s="78" t="s">
        <v>55</v>
      </c>
      <c r="J31" s="79" t="s">
        <v>54</v>
      </c>
      <c r="K31" s="77" t="s">
        <v>47</v>
      </c>
      <c r="L31" s="78" t="s">
        <v>48</v>
      </c>
      <c r="M31" s="79" t="s">
        <v>49</v>
      </c>
      <c r="N31" s="80"/>
      <c r="O31" s="27"/>
    </row>
    <row r="32" spans="2:18" ht="12.6" customHeight="1" x14ac:dyDescent="0.25">
      <c r="B32" s="81"/>
      <c r="C32" s="82">
        <f>$M$11</f>
        <v>30</v>
      </c>
      <c r="D32" s="83">
        <f>IF(C32&lt;&gt;"",C32,"")</f>
        <v>30</v>
      </c>
      <c r="E32" s="84">
        <f t="shared" ref="E32:E63" si="2">IF(D32&lt;&gt;"",IF(OR(WEEKDAY(D32)=$G$11,WEEKDAY(D32)=$G$12,WEEKDAY(D32)=$G$13),"",$F$11),"")</f>
        <v>0</v>
      </c>
      <c r="F32" s="85">
        <f t="shared" ref="F32:F63" si="3">IF(E32&lt;&gt;"",ROUND(E32*$F$10,2),"")</f>
        <v>0</v>
      </c>
      <c r="G32" s="86" t="e">
        <f>IF(D32&lt;&gt;"",VLOOKUP(C32,$G$18:$I$25,3,TRUE)/(VLOOKUP(C32,$G$18:$I$25,2,TRUE)-VLOOKUP(C32,$G$18:$I$25,1,TRUE)+1),"")</f>
        <v>#N/A</v>
      </c>
      <c r="H32" s="87">
        <f t="shared" ref="H32:H63" si="4">IF(D32&lt;&gt;"",IF(OR(WEEKDAY(D32)=$G$11,WEEKDAY(D32)=$G$12,WEEKDAY(D32)=$G$13),"",ROUND($F$11*2/3,1)),"")</f>
        <v>0</v>
      </c>
      <c r="I32" s="88" t="e">
        <f t="shared" ref="I32:I88" si="5">IF(J32&lt;&gt;"",ROUND(J32/H32,4),"")</f>
        <v>#N/A</v>
      </c>
      <c r="J32" s="89" t="e">
        <f t="shared" ref="J32:J63" si="6">IF(H32&lt;&gt;"",ROUND(H32*$G$162/$H$162,2),"")</f>
        <v>#N/A</v>
      </c>
      <c r="K32" s="87">
        <f t="shared" ref="K32:K63" si="7">IF(E32&lt;&gt;"",E32-H32,"")</f>
        <v>0</v>
      </c>
      <c r="L32" s="88" t="e">
        <f>IF(M32&lt;&gt;"",ROUND(M32/K32,4),"")</f>
        <v>#N/A</v>
      </c>
      <c r="M32" s="90" t="e">
        <f t="shared" ref="M32:M63" si="8">IF(K32&lt;&gt;"",F32-J32,"")</f>
        <v>#N/A</v>
      </c>
      <c r="N32" s="91"/>
      <c r="O32" s="27"/>
      <c r="R32" s="92"/>
    </row>
    <row r="33" spans="2:18" ht="12.6" customHeight="1" x14ac:dyDescent="0.25">
      <c r="B33" s="81"/>
      <c r="C33" s="82" t="str">
        <f t="shared" ref="C33:C64" si="9">IF(C32="","",IF((C32+1)&lt;$M$13,(C32+1),IF((C32+1)=$M$13,$M$13,"")))</f>
        <v/>
      </c>
      <c r="D33" s="83" t="str">
        <f t="shared" ref="D33:D88" si="10">IF(C33&lt;&gt;"",C33,"")</f>
        <v/>
      </c>
      <c r="E33" s="84" t="str">
        <f t="shared" si="2"/>
        <v/>
      </c>
      <c r="F33" s="85" t="str">
        <f t="shared" si="3"/>
        <v/>
      </c>
      <c r="G33" s="86" t="str">
        <f>IF(D33&lt;&gt;"",VLOOKUP(C33,$G$18:$I$25,3,TRUE)/(VLOOKUP(C33,$G$18:$I$25,2,TRUE)-VLOOKUP(C33,$G$18:$I$25,1,TRUE)+1),"")</f>
        <v/>
      </c>
      <c r="H33" s="87" t="str">
        <f t="shared" si="4"/>
        <v/>
      </c>
      <c r="I33" s="88" t="str">
        <f t="shared" si="5"/>
        <v/>
      </c>
      <c r="J33" s="89" t="str">
        <f t="shared" si="6"/>
        <v/>
      </c>
      <c r="K33" s="87" t="str">
        <f t="shared" si="7"/>
        <v/>
      </c>
      <c r="L33" s="88" t="str">
        <f t="shared" ref="L33:L162" si="11">IF(M33&lt;&gt;"",ROUND(M33/K33,4),"")</f>
        <v/>
      </c>
      <c r="M33" s="90" t="str">
        <f t="shared" si="8"/>
        <v/>
      </c>
      <c r="N33" s="91"/>
      <c r="O33" s="27"/>
    </row>
    <row r="34" spans="2:18" ht="12.6" customHeight="1" x14ac:dyDescent="0.25">
      <c r="B34" s="81"/>
      <c r="C34" s="82" t="str">
        <f t="shared" si="9"/>
        <v/>
      </c>
      <c r="D34" s="83" t="str">
        <f t="shared" si="10"/>
        <v/>
      </c>
      <c r="E34" s="84" t="str">
        <f t="shared" si="2"/>
        <v/>
      </c>
      <c r="F34" s="93" t="str">
        <f t="shared" si="3"/>
        <v/>
      </c>
      <c r="G34" s="86" t="str">
        <f>IF(D34&lt;&gt;"",VLOOKUP(C34,$G$18:$I$25,3,TRUE)/(VLOOKUP(C34,$G$18:$I$25,2,TRUE)-VLOOKUP(C34,$G$18:$I$25,1,TRUE)+1),"")</f>
        <v/>
      </c>
      <c r="H34" s="87" t="str">
        <f t="shared" si="4"/>
        <v/>
      </c>
      <c r="I34" s="88" t="str">
        <f t="shared" si="5"/>
        <v/>
      </c>
      <c r="J34" s="89" t="str">
        <f t="shared" si="6"/>
        <v/>
      </c>
      <c r="K34" s="87" t="str">
        <f t="shared" si="7"/>
        <v/>
      </c>
      <c r="L34" s="88" t="str">
        <f t="shared" si="11"/>
        <v/>
      </c>
      <c r="M34" s="89" t="str">
        <f t="shared" si="8"/>
        <v/>
      </c>
      <c r="N34" s="91"/>
      <c r="O34" s="27"/>
    </row>
    <row r="35" spans="2:18" ht="12.6" customHeight="1" x14ac:dyDescent="0.25">
      <c r="B35" s="81"/>
      <c r="C35" s="82" t="str">
        <f t="shared" si="9"/>
        <v/>
      </c>
      <c r="D35" s="83" t="str">
        <f t="shared" si="10"/>
        <v/>
      </c>
      <c r="E35" s="84" t="str">
        <f t="shared" si="2"/>
        <v/>
      </c>
      <c r="F35" s="85" t="str">
        <f t="shared" si="3"/>
        <v/>
      </c>
      <c r="G35" s="86" t="str">
        <f t="shared" ref="G35:G88" si="12">IF(D35&lt;&gt;"",VLOOKUP(C35,$G$18:$I$25,3,TRUE)/(VLOOKUP(C35,$G$18:$I$25,2,TRUE)-VLOOKUP(C35,$G$18:$I$25,1,TRUE)+1),"")</f>
        <v/>
      </c>
      <c r="H35" s="87" t="str">
        <f t="shared" si="4"/>
        <v/>
      </c>
      <c r="I35" s="88" t="str">
        <f t="shared" si="5"/>
        <v/>
      </c>
      <c r="J35" s="89" t="str">
        <f t="shared" si="6"/>
        <v/>
      </c>
      <c r="K35" s="87" t="str">
        <f t="shared" si="7"/>
        <v/>
      </c>
      <c r="L35" s="88" t="str">
        <f t="shared" si="11"/>
        <v/>
      </c>
      <c r="M35" s="90" t="str">
        <f t="shared" si="8"/>
        <v/>
      </c>
      <c r="N35" s="91"/>
      <c r="O35" s="27"/>
      <c r="R35" s="94"/>
    </row>
    <row r="36" spans="2:18" ht="12.6" customHeight="1" x14ac:dyDescent="0.25">
      <c r="B36" s="81"/>
      <c r="C36" s="82" t="str">
        <f t="shared" si="9"/>
        <v/>
      </c>
      <c r="D36" s="83" t="str">
        <f t="shared" si="10"/>
        <v/>
      </c>
      <c r="E36" s="84" t="str">
        <f t="shared" si="2"/>
        <v/>
      </c>
      <c r="F36" s="85" t="str">
        <f t="shared" si="3"/>
        <v/>
      </c>
      <c r="G36" s="86" t="str">
        <f t="shared" si="12"/>
        <v/>
      </c>
      <c r="H36" s="87" t="str">
        <f t="shared" si="4"/>
        <v/>
      </c>
      <c r="I36" s="88" t="str">
        <f t="shared" si="5"/>
        <v/>
      </c>
      <c r="J36" s="89" t="str">
        <f t="shared" si="6"/>
        <v/>
      </c>
      <c r="K36" s="87" t="str">
        <f t="shared" si="7"/>
        <v/>
      </c>
      <c r="L36" s="88" t="str">
        <f t="shared" si="11"/>
        <v/>
      </c>
      <c r="M36" s="90" t="str">
        <f t="shared" si="8"/>
        <v/>
      </c>
      <c r="N36" s="91"/>
      <c r="O36" s="27"/>
    </row>
    <row r="37" spans="2:18" ht="12.6" customHeight="1" x14ac:dyDescent="0.25">
      <c r="B37" s="81"/>
      <c r="C37" s="82" t="str">
        <f t="shared" si="9"/>
        <v/>
      </c>
      <c r="D37" s="83" t="str">
        <f t="shared" si="10"/>
        <v/>
      </c>
      <c r="E37" s="84" t="str">
        <f t="shared" si="2"/>
        <v/>
      </c>
      <c r="F37" s="85" t="str">
        <f t="shared" si="3"/>
        <v/>
      </c>
      <c r="G37" s="86" t="str">
        <f t="shared" si="12"/>
        <v/>
      </c>
      <c r="H37" s="87" t="str">
        <f t="shared" si="4"/>
        <v/>
      </c>
      <c r="I37" s="88" t="str">
        <f t="shared" si="5"/>
        <v/>
      </c>
      <c r="J37" s="89" t="str">
        <f t="shared" si="6"/>
        <v/>
      </c>
      <c r="K37" s="87" t="str">
        <f t="shared" si="7"/>
        <v/>
      </c>
      <c r="L37" s="88" t="str">
        <f t="shared" si="11"/>
        <v/>
      </c>
      <c r="M37" s="90" t="str">
        <f t="shared" si="8"/>
        <v/>
      </c>
      <c r="N37" s="91"/>
      <c r="O37" s="27"/>
    </row>
    <row r="38" spans="2:18" ht="12.6" customHeight="1" x14ac:dyDescent="0.25">
      <c r="B38" s="81"/>
      <c r="C38" s="82" t="str">
        <f t="shared" si="9"/>
        <v/>
      </c>
      <c r="D38" s="83" t="str">
        <f t="shared" si="10"/>
        <v/>
      </c>
      <c r="E38" s="84" t="str">
        <f t="shared" si="2"/>
        <v/>
      </c>
      <c r="F38" s="85" t="str">
        <f t="shared" si="3"/>
        <v/>
      </c>
      <c r="G38" s="86" t="str">
        <f t="shared" si="12"/>
        <v/>
      </c>
      <c r="H38" s="87" t="str">
        <f t="shared" si="4"/>
        <v/>
      </c>
      <c r="I38" s="88" t="str">
        <f t="shared" si="5"/>
        <v/>
      </c>
      <c r="J38" s="89" t="str">
        <f t="shared" si="6"/>
        <v/>
      </c>
      <c r="K38" s="87" t="str">
        <f t="shared" si="7"/>
        <v/>
      </c>
      <c r="L38" s="88" t="str">
        <f t="shared" si="11"/>
        <v/>
      </c>
      <c r="M38" s="90" t="str">
        <f t="shared" si="8"/>
        <v/>
      </c>
      <c r="N38" s="91"/>
      <c r="O38" s="27"/>
    </row>
    <row r="39" spans="2:18" ht="12.6" customHeight="1" x14ac:dyDescent="0.25">
      <c r="B39" s="81"/>
      <c r="C39" s="82" t="str">
        <f t="shared" si="9"/>
        <v/>
      </c>
      <c r="D39" s="83" t="str">
        <f t="shared" si="10"/>
        <v/>
      </c>
      <c r="E39" s="84" t="str">
        <f t="shared" si="2"/>
        <v/>
      </c>
      <c r="F39" s="85" t="str">
        <f t="shared" si="3"/>
        <v/>
      </c>
      <c r="G39" s="86" t="str">
        <f t="shared" si="12"/>
        <v/>
      </c>
      <c r="H39" s="87" t="str">
        <f t="shared" si="4"/>
        <v/>
      </c>
      <c r="I39" s="88" t="str">
        <f t="shared" si="5"/>
        <v/>
      </c>
      <c r="J39" s="89" t="str">
        <f t="shared" si="6"/>
        <v/>
      </c>
      <c r="K39" s="87" t="str">
        <f t="shared" si="7"/>
        <v/>
      </c>
      <c r="L39" s="88" t="str">
        <f t="shared" si="11"/>
        <v/>
      </c>
      <c r="M39" s="90" t="str">
        <f t="shared" si="8"/>
        <v/>
      </c>
      <c r="N39" s="91"/>
      <c r="O39" s="27"/>
    </row>
    <row r="40" spans="2:18" ht="12.6" customHeight="1" x14ac:dyDescent="0.25">
      <c r="B40" s="81"/>
      <c r="C40" s="82" t="str">
        <f t="shared" si="9"/>
        <v/>
      </c>
      <c r="D40" s="83" t="str">
        <f t="shared" si="10"/>
        <v/>
      </c>
      <c r="E40" s="84" t="str">
        <f t="shared" si="2"/>
        <v/>
      </c>
      <c r="F40" s="85" t="str">
        <f t="shared" si="3"/>
        <v/>
      </c>
      <c r="G40" s="86" t="str">
        <f t="shared" si="12"/>
        <v/>
      </c>
      <c r="H40" s="87" t="str">
        <f t="shared" si="4"/>
        <v/>
      </c>
      <c r="I40" s="88" t="str">
        <f t="shared" si="5"/>
        <v/>
      </c>
      <c r="J40" s="89" t="str">
        <f t="shared" si="6"/>
        <v/>
      </c>
      <c r="K40" s="87" t="str">
        <f t="shared" si="7"/>
        <v/>
      </c>
      <c r="L40" s="88" t="str">
        <f t="shared" si="11"/>
        <v/>
      </c>
      <c r="M40" s="90" t="str">
        <f t="shared" si="8"/>
        <v/>
      </c>
      <c r="N40" s="91"/>
      <c r="O40" s="27"/>
    </row>
    <row r="41" spans="2:18" ht="12.6" customHeight="1" x14ac:dyDescent="0.25">
      <c r="B41" s="81"/>
      <c r="C41" s="82" t="str">
        <f t="shared" si="9"/>
        <v/>
      </c>
      <c r="D41" s="83" t="str">
        <f t="shared" si="10"/>
        <v/>
      </c>
      <c r="E41" s="84" t="str">
        <f t="shared" si="2"/>
        <v/>
      </c>
      <c r="F41" s="85" t="str">
        <f t="shared" si="3"/>
        <v/>
      </c>
      <c r="G41" s="86" t="str">
        <f t="shared" si="12"/>
        <v/>
      </c>
      <c r="H41" s="87" t="str">
        <f t="shared" si="4"/>
        <v/>
      </c>
      <c r="I41" s="88" t="str">
        <f t="shared" si="5"/>
        <v/>
      </c>
      <c r="J41" s="89" t="str">
        <f t="shared" si="6"/>
        <v/>
      </c>
      <c r="K41" s="87" t="str">
        <f t="shared" si="7"/>
        <v/>
      </c>
      <c r="L41" s="88" t="str">
        <f t="shared" si="11"/>
        <v/>
      </c>
      <c r="M41" s="90" t="str">
        <f t="shared" si="8"/>
        <v/>
      </c>
      <c r="N41" s="91"/>
      <c r="O41" s="27"/>
    </row>
    <row r="42" spans="2:18" ht="12.6" customHeight="1" x14ac:dyDescent="0.25">
      <c r="B42" s="81"/>
      <c r="C42" s="82" t="str">
        <f t="shared" si="9"/>
        <v/>
      </c>
      <c r="D42" s="83" t="str">
        <f t="shared" si="10"/>
        <v/>
      </c>
      <c r="E42" s="84" t="str">
        <f t="shared" si="2"/>
        <v/>
      </c>
      <c r="F42" s="85" t="str">
        <f t="shared" si="3"/>
        <v/>
      </c>
      <c r="G42" s="86" t="str">
        <f t="shared" si="12"/>
        <v/>
      </c>
      <c r="H42" s="87" t="str">
        <f t="shared" si="4"/>
        <v/>
      </c>
      <c r="I42" s="88" t="str">
        <f t="shared" si="5"/>
        <v/>
      </c>
      <c r="J42" s="89" t="str">
        <f t="shared" si="6"/>
        <v/>
      </c>
      <c r="K42" s="87" t="str">
        <f t="shared" si="7"/>
        <v/>
      </c>
      <c r="L42" s="88" t="str">
        <f t="shared" si="11"/>
        <v/>
      </c>
      <c r="M42" s="90" t="str">
        <f t="shared" si="8"/>
        <v/>
      </c>
      <c r="N42" s="91"/>
      <c r="O42" s="27"/>
    </row>
    <row r="43" spans="2:18" ht="12.6" customHeight="1" x14ac:dyDescent="0.25">
      <c r="B43" s="81"/>
      <c r="C43" s="82" t="str">
        <f t="shared" si="9"/>
        <v/>
      </c>
      <c r="D43" s="83" t="str">
        <f t="shared" si="10"/>
        <v/>
      </c>
      <c r="E43" s="84" t="str">
        <f t="shared" si="2"/>
        <v/>
      </c>
      <c r="F43" s="85" t="str">
        <f t="shared" si="3"/>
        <v/>
      </c>
      <c r="G43" s="86" t="str">
        <f t="shared" si="12"/>
        <v/>
      </c>
      <c r="H43" s="87" t="str">
        <f t="shared" si="4"/>
        <v/>
      </c>
      <c r="I43" s="88" t="str">
        <f t="shared" si="5"/>
        <v/>
      </c>
      <c r="J43" s="89" t="str">
        <f t="shared" si="6"/>
        <v/>
      </c>
      <c r="K43" s="87" t="str">
        <f t="shared" si="7"/>
        <v/>
      </c>
      <c r="L43" s="88" t="str">
        <f t="shared" si="11"/>
        <v/>
      </c>
      <c r="M43" s="90" t="str">
        <f t="shared" si="8"/>
        <v/>
      </c>
      <c r="N43" s="91"/>
      <c r="O43" s="27"/>
    </row>
    <row r="44" spans="2:18" ht="12.6" customHeight="1" x14ac:dyDescent="0.25">
      <c r="B44" s="81"/>
      <c r="C44" s="82" t="str">
        <f t="shared" si="9"/>
        <v/>
      </c>
      <c r="D44" s="83" t="str">
        <f t="shared" si="10"/>
        <v/>
      </c>
      <c r="E44" s="84" t="str">
        <f t="shared" si="2"/>
        <v/>
      </c>
      <c r="F44" s="85" t="str">
        <f t="shared" si="3"/>
        <v/>
      </c>
      <c r="G44" s="86" t="str">
        <f t="shared" si="12"/>
        <v/>
      </c>
      <c r="H44" s="87" t="str">
        <f t="shared" si="4"/>
        <v/>
      </c>
      <c r="I44" s="88" t="str">
        <f t="shared" si="5"/>
        <v/>
      </c>
      <c r="J44" s="89" t="str">
        <f t="shared" si="6"/>
        <v/>
      </c>
      <c r="K44" s="87" t="str">
        <f t="shared" si="7"/>
        <v/>
      </c>
      <c r="L44" s="88" t="str">
        <f t="shared" si="11"/>
        <v/>
      </c>
      <c r="M44" s="90" t="str">
        <f t="shared" si="8"/>
        <v/>
      </c>
      <c r="N44" s="91"/>
      <c r="O44" s="27"/>
    </row>
    <row r="45" spans="2:18" ht="12.6" customHeight="1" x14ac:dyDescent="0.25">
      <c r="B45" s="81"/>
      <c r="C45" s="82" t="str">
        <f t="shared" si="9"/>
        <v/>
      </c>
      <c r="D45" s="83" t="str">
        <f t="shared" si="10"/>
        <v/>
      </c>
      <c r="E45" s="84" t="str">
        <f t="shared" si="2"/>
        <v/>
      </c>
      <c r="F45" s="85" t="str">
        <f t="shared" si="3"/>
        <v/>
      </c>
      <c r="G45" s="86" t="str">
        <f t="shared" si="12"/>
        <v/>
      </c>
      <c r="H45" s="87" t="str">
        <f t="shared" si="4"/>
        <v/>
      </c>
      <c r="I45" s="88" t="str">
        <f t="shared" si="5"/>
        <v/>
      </c>
      <c r="J45" s="89" t="str">
        <f t="shared" si="6"/>
        <v/>
      </c>
      <c r="K45" s="87" t="str">
        <f t="shared" si="7"/>
        <v/>
      </c>
      <c r="L45" s="88" t="str">
        <f t="shared" si="11"/>
        <v/>
      </c>
      <c r="M45" s="90" t="str">
        <f t="shared" si="8"/>
        <v/>
      </c>
      <c r="N45" s="91"/>
      <c r="O45" s="27"/>
    </row>
    <row r="46" spans="2:18" ht="12.6" customHeight="1" x14ac:dyDescent="0.25">
      <c r="B46" s="81"/>
      <c r="C46" s="82" t="str">
        <f t="shared" si="9"/>
        <v/>
      </c>
      <c r="D46" s="83" t="str">
        <f t="shared" si="10"/>
        <v/>
      </c>
      <c r="E46" s="84" t="str">
        <f t="shared" si="2"/>
        <v/>
      </c>
      <c r="F46" s="85" t="str">
        <f t="shared" si="3"/>
        <v/>
      </c>
      <c r="G46" s="86" t="str">
        <f t="shared" si="12"/>
        <v/>
      </c>
      <c r="H46" s="87" t="str">
        <f t="shared" si="4"/>
        <v/>
      </c>
      <c r="I46" s="88" t="str">
        <f t="shared" si="5"/>
        <v/>
      </c>
      <c r="J46" s="89" t="str">
        <f t="shared" si="6"/>
        <v/>
      </c>
      <c r="K46" s="87" t="str">
        <f t="shared" si="7"/>
        <v/>
      </c>
      <c r="L46" s="88" t="str">
        <f t="shared" si="11"/>
        <v/>
      </c>
      <c r="M46" s="90" t="str">
        <f t="shared" si="8"/>
        <v/>
      </c>
      <c r="N46" s="91"/>
      <c r="O46" s="27"/>
    </row>
    <row r="47" spans="2:18" ht="12.6" customHeight="1" x14ac:dyDescent="0.25">
      <c r="B47" s="81"/>
      <c r="C47" s="82" t="str">
        <f t="shared" si="9"/>
        <v/>
      </c>
      <c r="D47" s="83" t="str">
        <f t="shared" si="10"/>
        <v/>
      </c>
      <c r="E47" s="84" t="str">
        <f t="shared" si="2"/>
        <v/>
      </c>
      <c r="F47" s="85" t="str">
        <f t="shared" si="3"/>
        <v/>
      </c>
      <c r="G47" s="86" t="str">
        <f t="shared" si="12"/>
        <v/>
      </c>
      <c r="H47" s="87" t="str">
        <f t="shared" si="4"/>
        <v/>
      </c>
      <c r="I47" s="88" t="str">
        <f t="shared" si="5"/>
        <v/>
      </c>
      <c r="J47" s="89" t="str">
        <f t="shared" si="6"/>
        <v/>
      </c>
      <c r="K47" s="87" t="str">
        <f t="shared" si="7"/>
        <v/>
      </c>
      <c r="L47" s="88" t="str">
        <f t="shared" si="11"/>
        <v/>
      </c>
      <c r="M47" s="90" t="str">
        <f t="shared" si="8"/>
        <v/>
      </c>
      <c r="N47" s="91"/>
      <c r="O47" s="27"/>
    </row>
    <row r="48" spans="2:18" ht="12.6" customHeight="1" x14ac:dyDescent="0.25">
      <c r="B48" s="81"/>
      <c r="C48" s="82" t="str">
        <f t="shared" si="9"/>
        <v/>
      </c>
      <c r="D48" s="83" t="str">
        <f t="shared" si="10"/>
        <v/>
      </c>
      <c r="E48" s="84" t="str">
        <f t="shared" si="2"/>
        <v/>
      </c>
      <c r="F48" s="85" t="str">
        <f t="shared" si="3"/>
        <v/>
      </c>
      <c r="G48" s="86" t="str">
        <f t="shared" si="12"/>
        <v/>
      </c>
      <c r="H48" s="87" t="str">
        <f t="shared" si="4"/>
        <v/>
      </c>
      <c r="I48" s="88" t="str">
        <f t="shared" si="5"/>
        <v/>
      </c>
      <c r="J48" s="89" t="str">
        <f t="shared" si="6"/>
        <v/>
      </c>
      <c r="K48" s="87" t="str">
        <f t="shared" si="7"/>
        <v/>
      </c>
      <c r="L48" s="88" t="str">
        <f t="shared" si="11"/>
        <v/>
      </c>
      <c r="M48" s="90" t="str">
        <f t="shared" si="8"/>
        <v/>
      </c>
      <c r="N48" s="91"/>
      <c r="O48" s="27"/>
    </row>
    <row r="49" spans="2:15" ht="12.6" customHeight="1" x14ac:dyDescent="0.25">
      <c r="B49" s="81"/>
      <c r="C49" s="82" t="str">
        <f t="shared" si="9"/>
        <v/>
      </c>
      <c r="D49" s="83" t="str">
        <f t="shared" si="10"/>
        <v/>
      </c>
      <c r="E49" s="84" t="str">
        <f t="shared" si="2"/>
        <v/>
      </c>
      <c r="F49" s="85" t="str">
        <f t="shared" si="3"/>
        <v/>
      </c>
      <c r="G49" s="86" t="str">
        <f t="shared" si="12"/>
        <v/>
      </c>
      <c r="H49" s="87" t="str">
        <f t="shared" si="4"/>
        <v/>
      </c>
      <c r="I49" s="88" t="str">
        <f t="shared" si="5"/>
        <v/>
      </c>
      <c r="J49" s="89" t="str">
        <f t="shared" si="6"/>
        <v/>
      </c>
      <c r="K49" s="87" t="str">
        <f t="shared" si="7"/>
        <v/>
      </c>
      <c r="L49" s="88" t="str">
        <f t="shared" si="11"/>
        <v/>
      </c>
      <c r="M49" s="90" t="str">
        <f t="shared" si="8"/>
        <v/>
      </c>
      <c r="N49" s="91"/>
      <c r="O49" s="27"/>
    </row>
    <row r="50" spans="2:15" ht="12" customHeight="1" x14ac:dyDescent="0.25">
      <c r="B50" s="81"/>
      <c r="C50" s="82" t="str">
        <f t="shared" si="9"/>
        <v/>
      </c>
      <c r="D50" s="83" t="str">
        <f t="shared" si="10"/>
        <v/>
      </c>
      <c r="E50" s="84" t="str">
        <f t="shared" si="2"/>
        <v/>
      </c>
      <c r="F50" s="85" t="str">
        <f t="shared" si="3"/>
        <v/>
      </c>
      <c r="G50" s="86" t="str">
        <f t="shared" si="12"/>
        <v/>
      </c>
      <c r="H50" s="87" t="str">
        <f t="shared" si="4"/>
        <v/>
      </c>
      <c r="I50" s="88" t="str">
        <f t="shared" si="5"/>
        <v/>
      </c>
      <c r="J50" s="89" t="str">
        <f t="shared" si="6"/>
        <v/>
      </c>
      <c r="K50" s="87" t="str">
        <f t="shared" si="7"/>
        <v/>
      </c>
      <c r="L50" s="88" t="str">
        <f t="shared" si="11"/>
        <v/>
      </c>
      <c r="M50" s="90" t="str">
        <f t="shared" si="8"/>
        <v/>
      </c>
      <c r="N50" s="91"/>
      <c r="O50" s="27"/>
    </row>
    <row r="51" spans="2:15" ht="12.6" customHeight="1" x14ac:dyDescent="0.25">
      <c r="B51" s="81"/>
      <c r="C51" s="82" t="str">
        <f t="shared" si="9"/>
        <v/>
      </c>
      <c r="D51" s="83" t="str">
        <f t="shared" si="10"/>
        <v/>
      </c>
      <c r="E51" s="84" t="str">
        <f t="shared" si="2"/>
        <v/>
      </c>
      <c r="F51" s="85" t="str">
        <f t="shared" si="3"/>
        <v/>
      </c>
      <c r="G51" s="86" t="str">
        <f t="shared" si="12"/>
        <v/>
      </c>
      <c r="H51" s="87" t="str">
        <f t="shared" si="4"/>
        <v/>
      </c>
      <c r="I51" s="88" t="str">
        <f t="shared" si="5"/>
        <v/>
      </c>
      <c r="J51" s="89" t="str">
        <f t="shared" si="6"/>
        <v/>
      </c>
      <c r="K51" s="87" t="str">
        <f t="shared" si="7"/>
        <v/>
      </c>
      <c r="L51" s="88" t="str">
        <f t="shared" si="11"/>
        <v/>
      </c>
      <c r="M51" s="90" t="str">
        <f t="shared" si="8"/>
        <v/>
      </c>
      <c r="N51" s="91"/>
      <c r="O51" s="27"/>
    </row>
    <row r="52" spans="2:15" ht="12.6" customHeight="1" x14ac:dyDescent="0.25">
      <c r="B52" s="81"/>
      <c r="C52" s="82" t="str">
        <f t="shared" si="9"/>
        <v/>
      </c>
      <c r="D52" s="83" t="str">
        <f t="shared" si="10"/>
        <v/>
      </c>
      <c r="E52" s="84" t="str">
        <f t="shared" si="2"/>
        <v/>
      </c>
      <c r="F52" s="85" t="str">
        <f t="shared" si="3"/>
        <v/>
      </c>
      <c r="G52" s="86" t="str">
        <f t="shared" si="12"/>
        <v/>
      </c>
      <c r="H52" s="87" t="str">
        <f t="shared" si="4"/>
        <v/>
      </c>
      <c r="I52" s="88" t="str">
        <f t="shared" si="5"/>
        <v/>
      </c>
      <c r="J52" s="89" t="str">
        <f t="shared" si="6"/>
        <v/>
      </c>
      <c r="K52" s="87" t="str">
        <f t="shared" si="7"/>
        <v/>
      </c>
      <c r="L52" s="88" t="str">
        <f t="shared" si="11"/>
        <v/>
      </c>
      <c r="M52" s="90" t="str">
        <f t="shared" si="8"/>
        <v/>
      </c>
      <c r="N52" s="91"/>
      <c r="O52" s="27"/>
    </row>
    <row r="53" spans="2:15" ht="12.6" customHeight="1" x14ac:dyDescent="0.25">
      <c r="B53" s="81"/>
      <c r="C53" s="82" t="str">
        <f t="shared" si="9"/>
        <v/>
      </c>
      <c r="D53" s="83" t="str">
        <f t="shared" si="10"/>
        <v/>
      </c>
      <c r="E53" s="84" t="str">
        <f t="shared" si="2"/>
        <v/>
      </c>
      <c r="F53" s="85" t="str">
        <f t="shared" si="3"/>
        <v/>
      </c>
      <c r="G53" s="86" t="str">
        <f t="shared" si="12"/>
        <v/>
      </c>
      <c r="H53" s="87" t="str">
        <f t="shared" si="4"/>
        <v/>
      </c>
      <c r="I53" s="88" t="str">
        <f t="shared" si="5"/>
        <v/>
      </c>
      <c r="J53" s="89" t="str">
        <f t="shared" si="6"/>
        <v/>
      </c>
      <c r="K53" s="87" t="str">
        <f t="shared" si="7"/>
        <v/>
      </c>
      <c r="L53" s="88" t="str">
        <f t="shared" si="11"/>
        <v/>
      </c>
      <c r="M53" s="90" t="str">
        <f t="shared" si="8"/>
        <v/>
      </c>
      <c r="N53" s="91"/>
      <c r="O53" s="27"/>
    </row>
    <row r="54" spans="2:15" ht="12.6" customHeight="1" x14ac:dyDescent="0.25">
      <c r="B54" s="81"/>
      <c r="C54" s="82" t="str">
        <f t="shared" si="9"/>
        <v/>
      </c>
      <c r="D54" s="83" t="str">
        <f t="shared" si="10"/>
        <v/>
      </c>
      <c r="E54" s="84" t="str">
        <f t="shared" si="2"/>
        <v/>
      </c>
      <c r="F54" s="85" t="str">
        <f t="shared" si="3"/>
        <v/>
      </c>
      <c r="G54" s="86" t="str">
        <f t="shared" si="12"/>
        <v/>
      </c>
      <c r="H54" s="87" t="str">
        <f t="shared" si="4"/>
        <v/>
      </c>
      <c r="I54" s="88" t="str">
        <f t="shared" si="5"/>
        <v/>
      </c>
      <c r="J54" s="89" t="str">
        <f t="shared" si="6"/>
        <v/>
      </c>
      <c r="K54" s="87" t="str">
        <f t="shared" si="7"/>
        <v/>
      </c>
      <c r="L54" s="88" t="str">
        <f t="shared" si="11"/>
        <v/>
      </c>
      <c r="M54" s="90" t="str">
        <f t="shared" si="8"/>
        <v/>
      </c>
      <c r="N54" s="91"/>
      <c r="O54" s="27"/>
    </row>
    <row r="55" spans="2:15" ht="12.6" customHeight="1" x14ac:dyDescent="0.25">
      <c r="B55" s="81"/>
      <c r="C55" s="82" t="str">
        <f t="shared" si="9"/>
        <v/>
      </c>
      <c r="D55" s="83" t="str">
        <f t="shared" si="10"/>
        <v/>
      </c>
      <c r="E55" s="84" t="str">
        <f t="shared" si="2"/>
        <v/>
      </c>
      <c r="F55" s="85" t="str">
        <f t="shared" si="3"/>
        <v/>
      </c>
      <c r="G55" s="86" t="str">
        <f t="shared" si="12"/>
        <v/>
      </c>
      <c r="H55" s="87" t="str">
        <f t="shared" si="4"/>
        <v/>
      </c>
      <c r="I55" s="88" t="str">
        <f t="shared" si="5"/>
        <v/>
      </c>
      <c r="J55" s="89" t="str">
        <f t="shared" si="6"/>
        <v/>
      </c>
      <c r="K55" s="87" t="str">
        <f t="shared" si="7"/>
        <v/>
      </c>
      <c r="L55" s="88" t="str">
        <f t="shared" si="11"/>
        <v/>
      </c>
      <c r="M55" s="90" t="str">
        <f t="shared" si="8"/>
        <v/>
      </c>
      <c r="N55" s="91"/>
      <c r="O55" s="27"/>
    </row>
    <row r="56" spans="2:15" ht="12.6" customHeight="1" x14ac:dyDescent="0.25">
      <c r="B56" s="81"/>
      <c r="C56" s="82" t="str">
        <f t="shared" si="9"/>
        <v/>
      </c>
      <c r="D56" s="83" t="str">
        <f t="shared" si="10"/>
        <v/>
      </c>
      <c r="E56" s="84" t="str">
        <f t="shared" si="2"/>
        <v/>
      </c>
      <c r="F56" s="85" t="str">
        <f t="shared" si="3"/>
        <v/>
      </c>
      <c r="G56" s="86" t="str">
        <f t="shared" si="12"/>
        <v/>
      </c>
      <c r="H56" s="87" t="str">
        <f t="shared" si="4"/>
        <v/>
      </c>
      <c r="I56" s="88" t="str">
        <f t="shared" si="5"/>
        <v/>
      </c>
      <c r="J56" s="89" t="str">
        <f t="shared" si="6"/>
        <v/>
      </c>
      <c r="K56" s="87" t="str">
        <f t="shared" si="7"/>
        <v/>
      </c>
      <c r="L56" s="88" t="str">
        <f t="shared" si="11"/>
        <v/>
      </c>
      <c r="M56" s="90" t="str">
        <f t="shared" si="8"/>
        <v/>
      </c>
      <c r="N56" s="91"/>
      <c r="O56" s="27"/>
    </row>
    <row r="57" spans="2:15" ht="12.6" customHeight="1" x14ac:dyDescent="0.25">
      <c r="B57" s="81"/>
      <c r="C57" s="82" t="str">
        <f t="shared" si="9"/>
        <v/>
      </c>
      <c r="D57" s="83" t="str">
        <f t="shared" si="10"/>
        <v/>
      </c>
      <c r="E57" s="84" t="str">
        <f t="shared" si="2"/>
        <v/>
      </c>
      <c r="F57" s="85" t="str">
        <f t="shared" si="3"/>
        <v/>
      </c>
      <c r="G57" s="86" t="str">
        <f t="shared" si="12"/>
        <v/>
      </c>
      <c r="H57" s="87" t="str">
        <f t="shared" si="4"/>
        <v/>
      </c>
      <c r="I57" s="88" t="str">
        <f t="shared" si="5"/>
        <v/>
      </c>
      <c r="J57" s="89" t="str">
        <f t="shared" si="6"/>
        <v/>
      </c>
      <c r="K57" s="87" t="str">
        <f t="shared" si="7"/>
        <v/>
      </c>
      <c r="L57" s="88" t="str">
        <f t="shared" si="11"/>
        <v/>
      </c>
      <c r="M57" s="90" t="str">
        <f t="shared" si="8"/>
        <v/>
      </c>
      <c r="N57" s="91"/>
      <c r="O57" s="27"/>
    </row>
    <row r="58" spans="2:15" ht="12.6" customHeight="1" x14ac:dyDescent="0.25">
      <c r="B58" s="81"/>
      <c r="C58" s="82" t="str">
        <f t="shared" si="9"/>
        <v/>
      </c>
      <c r="D58" s="83" t="str">
        <f t="shared" si="10"/>
        <v/>
      </c>
      <c r="E58" s="84" t="str">
        <f t="shared" si="2"/>
        <v/>
      </c>
      <c r="F58" s="85" t="str">
        <f t="shared" si="3"/>
        <v/>
      </c>
      <c r="G58" s="86" t="str">
        <f t="shared" si="12"/>
        <v/>
      </c>
      <c r="H58" s="87" t="str">
        <f t="shared" si="4"/>
        <v/>
      </c>
      <c r="I58" s="88" t="str">
        <f t="shared" si="5"/>
        <v/>
      </c>
      <c r="J58" s="89" t="str">
        <f t="shared" si="6"/>
        <v/>
      </c>
      <c r="K58" s="87" t="str">
        <f t="shared" si="7"/>
        <v/>
      </c>
      <c r="L58" s="88" t="str">
        <f t="shared" si="11"/>
        <v/>
      </c>
      <c r="M58" s="90" t="str">
        <f t="shared" si="8"/>
        <v/>
      </c>
      <c r="N58" s="91"/>
      <c r="O58" s="27"/>
    </row>
    <row r="59" spans="2:15" ht="12.6" customHeight="1" x14ac:dyDescent="0.25">
      <c r="B59" s="81"/>
      <c r="C59" s="82" t="str">
        <f t="shared" si="9"/>
        <v/>
      </c>
      <c r="D59" s="83" t="str">
        <f t="shared" si="10"/>
        <v/>
      </c>
      <c r="E59" s="84" t="str">
        <f t="shared" si="2"/>
        <v/>
      </c>
      <c r="F59" s="85" t="str">
        <f t="shared" si="3"/>
        <v/>
      </c>
      <c r="G59" s="86" t="str">
        <f t="shared" si="12"/>
        <v/>
      </c>
      <c r="H59" s="87" t="str">
        <f t="shared" si="4"/>
        <v/>
      </c>
      <c r="I59" s="88" t="str">
        <f t="shared" si="5"/>
        <v/>
      </c>
      <c r="J59" s="89" t="str">
        <f t="shared" si="6"/>
        <v/>
      </c>
      <c r="K59" s="87" t="str">
        <f t="shared" si="7"/>
        <v/>
      </c>
      <c r="L59" s="88" t="str">
        <f t="shared" si="11"/>
        <v/>
      </c>
      <c r="M59" s="90" t="str">
        <f t="shared" si="8"/>
        <v/>
      </c>
      <c r="N59" s="91"/>
      <c r="O59" s="27"/>
    </row>
    <row r="60" spans="2:15" ht="12.6" customHeight="1" x14ac:dyDescent="0.25">
      <c r="B60" s="81"/>
      <c r="C60" s="82" t="str">
        <f t="shared" si="9"/>
        <v/>
      </c>
      <c r="D60" s="83" t="str">
        <f t="shared" si="10"/>
        <v/>
      </c>
      <c r="E60" s="84" t="str">
        <f t="shared" si="2"/>
        <v/>
      </c>
      <c r="F60" s="85" t="str">
        <f t="shared" si="3"/>
        <v/>
      </c>
      <c r="G60" s="86" t="str">
        <f t="shared" si="12"/>
        <v/>
      </c>
      <c r="H60" s="87" t="str">
        <f t="shared" si="4"/>
        <v/>
      </c>
      <c r="I60" s="88" t="str">
        <f t="shared" si="5"/>
        <v/>
      </c>
      <c r="J60" s="89" t="str">
        <f t="shared" si="6"/>
        <v/>
      </c>
      <c r="K60" s="87" t="str">
        <f t="shared" si="7"/>
        <v/>
      </c>
      <c r="L60" s="88" t="str">
        <f t="shared" si="11"/>
        <v/>
      </c>
      <c r="M60" s="90" t="str">
        <f t="shared" si="8"/>
        <v/>
      </c>
      <c r="N60" s="91"/>
      <c r="O60" s="27"/>
    </row>
    <row r="61" spans="2:15" ht="12.6" customHeight="1" x14ac:dyDescent="0.25">
      <c r="B61" s="81"/>
      <c r="C61" s="82" t="str">
        <f t="shared" si="9"/>
        <v/>
      </c>
      <c r="D61" s="83" t="str">
        <f t="shared" si="10"/>
        <v/>
      </c>
      <c r="E61" s="84" t="str">
        <f t="shared" si="2"/>
        <v/>
      </c>
      <c r="F61" s="85" t="str">
        <f t="shared" si="3"/>
        <v/>
      </c>
      <c r="G61" s="86" t="str">
        <f t="shared" si="12"/>
        <v/>
      </c>
      <c r="H61" s="87" t="str">
        <f t="shared" si="4"/>
        <v/>
      </c>
      <c r="I61" s="88" t="str">
        <f t="shared" si="5"/>
        <v/>
      </c>
      <c r="J61" s="89" t="str">
        <f t="shared" si="6"/>
        <v/>
      </c>
      <c r="K61" s="87" t="str">
        <f t="shared" si="7"/>
        <v/>
      </c>
      <c r="L61" s="88" t="str">
        <f t="shared" si="11"/>
        <v/>
      </c>
      <c r="M61" s="90" t="str">
        <f t="shared" si="8"/>
        <v/>
      </c>
      <c r="N61" s="91"/>
      <c r="O61" s="27"/>
    </row>
    <row r="62" spans="2:15" ht="12.6" customHeight="1" x14ac:dyDescent="0.25">
      <c r="B62" s="81"/>
      <c r="C62" s="82" t="str">
        <f t="shared" si="9"/>
        <v/>
      </c>
      <c r="D62" s="83" t="str">
        <f t="shared" si="10"/>
        <v/>
      </c>
      <c r="E62" s="84" t="str">
        <f t="shared" si="2"/>
        <v/>
      </c>
      <c r="F62" s="85" t="str">
        <f t="shared" si="3"/>
        <v/>
      </c>
      <c r="G62" s="86" t="str">
        <f t="shared" si="12"/>
        <v/>
      </c>
      <c r="H62" s="87" t="str">
        <f t="shared" si="4"/>
        <v/>
      </c>
      <c r="I62" s="88" t="str">
        <f t="shared" si="5"/>
        <v/>
      </c>
      <c r="J62" s="89" t="str">
        <f t="shared" si="6"/>
        <v/>
      </c>
      <c r="K62" s="87" t="str">
        <f t="shared" si="7"/>
        <v/>
      </c>
      <c r="L62" s="88" t="str">
        <f t="shared" si="11"/>
        <v/>
      </c>
      <c r="M62" s="90" t="str">
        <f t="shared" si="8"/>
        <v/>
      </c>
      <c r="N62" s="91"/>
      <c r="O62" s="27"/>
    </row>
    <row r="63" spans="2:15" ht="12.6" customHeight="1" x14ac:dyDescent="0.25">
      <c r="B63" s="81"/>
      <c r="C63" s="82" t="str">
        <f t="shared" si="9"/>
        <v/>
      </c>
      <c r="D63" s="83" t="str">
        <f t="shared" si="10"/>
        <v/>
      </c>
      <c r="E63" s="84" t="str">
        <f t="shared" si="2"/>
        <v/>
      </c>
      <c r="F63" s="85" t="str">
        <f t="shared" si="3"/>
        <v/>
      </c>
      <c r="G63" s="86" t="str">
        <f t="shared" si="12"/>
        <v/>
      </c>
      <c r="H63" s="87" t="str">
        <f t="shared" si="4"/>
        <v/>
      </c>
      <c r="I63" s="88" t="str">
        <f t="shared" si="5"/>
        <v/>
      </c>
      <c r="J63" s="89" t="str">
        <f t="shared" si="6"/>
        <v/>
      </c>
      <c r="K63" s="87" t="str">
        <f t="shared" si="7"/>
        <v/>
      </c>
      <c r="L63" s="88" t="str">
        <f t="shared" si="11"/>
        <v/>
      </c>
      <c r="M63" s="90" t="str">
        <f t="shared" si="8"/>
        <v/>
      </c>
      <c r="N63" s="91"/>
      <c r="O63" s="27"/>
    </row>
    <row r="64" spans="2:15" ht="12.6" customHeight="1" x14ac:dyDescent="0.25">
      <c r="B64" s="81"/>
      <c r="C64" s="82" t="str">
        <f t="shared" si="9"/>
        <v/>
      </c>
      <c r="D64" s="83" t="str">
        <f t="shared" si="10"/>
        <v/>
      </c>
      <c r="E64" s="84" t="str">
        <f t="shared" ref="E64:E88" si="13">IF(D64&lt;&gt;"",IF(OR(WEEKDAY(D64)=$G$11,WEEKDAY(D64)=$G$12,WEEKDAY(D64)=$G$13),"",$F$11),"")</f>
        <v/>
      </c>
      <c r="F64" s="85" t="str">
        <f t="shared" ref="F64:F88" si="14">IF(E64&lt;&gt;"",ROUND(E64*$F$10,2),"")</f>
        <v/>
      </c>
      <c r="G64" s="86" t="str">
        <f t="shared" si="12"/>
        <v/>
      </c>
      <c r="H64" s="87" t="str">
        <f t="shared" ref="H64:H88" si="15">IF(D64&lt;&gt;"",IF(OR(WEEKDAY(D64)=$G$11,WEEKDAY(D64)=$G$12,WEEKDAY(D64)=$G$13),"",ROUND($F$11*2/3,1)),"")</f>
        <v/>
      </c>
      <c r="I64" s="88" t="str">
        <f t="shared" si="5"/>
        <v/>
      </c>
      <c r="J64" s="89" t="str">
        <f t="shared" ref="J64:J95" si="16">IF(H64&lt;&gt;"",ROUND(H64*$G$162/$H$162,2),"")</f>
        <v/>
      </c>
      <c r="K64" s="87" t="str">
        <f t="shared" ref="K64:K88" si="17">IF(E64&lt;&gt;"",E64-H64,"")</f>
        <v/>
      </c>
      <c r="L64" s="88" t="str">
        <f t="shared" si="11"/>
        <v/>
      </c>
      <c r="M64" s="90" t="str">
        <f t="shared" ref="M64:M88" si="18">IF(K64&lt;&gt;"",F64-J64,"")</f>
        <v/>
      </c>
      <c r="N64" s="91"/>
      <c r="O64" s="27"/>
    </row>
    <row r="65" spans="2:15" ht="12.6" customHeight="1" x14ac:dyDescent="0.25">
      <c r="B65" s="81"/>
      <c r="C65" s="82" t="str">
        <f t="shared" ref="C65:C128" si="19">IF(C64="","",IF((C64+1)&lt;$M$13,(C64+1),IF((C64+1)=$M$13,$M$13,"")))</f>
        <v/>
      </c>
      <c r="D65" s="83" t="str">
        <f t="shared" si="10"/>
        <v/>
      </c>
      <c r="E65" s="84" t="str">
        <f t="shared" si="13"/>
        <v/>
      </c>
      <c r="F65" s="85" t="str">
        <f t="shared" si="14"/>
        <v/>
      </c>
      <c r="G65" s="86" t="str">
        <f t="shared" si="12"/>
        <v/>
      </c>
      <c r="H65" s="87" t="str">
        <f t="shared" si="15"/>
        <v/>
      </c>
      <c r="I65" s="88" t="str">
        <f t="shared" si="5"/>
        <v/>
      </c>
      <c r="J65" s="89" t="str">
        <f t="shared" si="16"/>
        <v/>
      </c>
      <c r="K65" s="87" t="str">
        <f t="shared" si="17"/>
        <v/>
      </c>
      <c r="L65" s="88" t="str">
        <f t="shared" si="11"/>
        <v/>
      </c>
      <c r="M65" s="90" t="str">
        <f t="shared" si="18"/>
        <v/>
      </c>
      <c r="N65" s="91"/>
      <c r="O65" s="27"/>
    </row>
    <row r="66" spans="2:15" ht="12.6" customHeight="1" x14ac:dyDescent="0.25">
      <c r="B66" s="81"/>
      <c r="C66" s="82" t="str">
        <f t="shared" si="19"/>
        <v/>
      </c>
      <c r="D66" s="83" t="str">
        <f t="shared" si="10"/>
        <v/>
      </c>
      <c r="E66" s="84" t="str">
        <f t="shared" si="13"/>
        <v/>
      </c>
      <c r="F66" s="85" t="str">
        <f t="shared" si="14"/>
        <v/>
      </c>
      <c r="G66" s="86" t="str">
        <f t="shared" si="12"/>
        <v/>
      </c>
      <c r="H66" s="87" t="str">
        <f t="shared" si="15"/>
        <v/>
      </c>
      <c r="I66" s="88" t="str">
        <f t="shared" si="5"/>
        <v/>
      </c>
      <c r="J66" s="89" t="str">
        <f t="shared" si="16"/>
        <v/>
      </c>
      <c r="K66" s="87" t="str">
        <f t="shared" si="17"/>
        <v/>
      </c>
      <c r="L66" s="88" t="str">
        <f t="shared" si="11"/>
        <v/>
      </c>
      <c r="M66" s="90" t="str">
        <f t="shared" si="18"/>
        <v/>
      </c>
      <c r="N66" s="91"/>
      <c r="O66" s="27"/>
    </row>
    <row r="67" spans="2:15" ht="12.6" customHeight="1" x14ac:dyDescent="0.25">
      <c r="B67" s="81"/>
      <c r="C67" s="82" t="str">
        <f t="shared" si="19"/>
        <v/>
      </c>
      <c r="D67" s="83" t="str">
        <f t="shared" si="10"/>
        <v/>
      </c>
      <c r="E67" s="84" t="str">
        <f t="shared" si="13"/>
        <v/>
      </c>
      <c r="F67" s="85" t="str">
        <f t="shared" si="14"/>
        <v/>
      </c>
      <c r="G67" s="86" t="str">
        <f t="shared" si="12"/>
        <v/>
      </c>
      <c r="H67" s="87" t="str">
        <f t="shared" si="15"/>
        <v/>
      </c>
      <c r="I67" s="88" t="str">
        <f t="shared" si="5"/>
        <v/>
      </c>
      <c r="J67" s="89" t="str">
        <f t="shared" si="16"/>
        <v/>
      </c>
      <c r="K67" s="87" t="str">
        <f t="shared" si="17"/>
        <v/>
      </c>
      <c r="L67" s="88" t="str">
        <f t="shared" si="11"/>
        <v/>
      </c>
      <c r="M67" s="90" t="str">
        <f t="shared" si="18"/>
        <v/>
      </c>
      <c r="N67" s="91"/>
      <c r="O67" s="27"/>
    </row>
    <row r="68" spans="2:15" ht="12.6" customHeight="1" x14ac:dyDescent="0.25">
      <c r="B68" s="81"/>
      <c r="C68" s="82" t="str">
        <f t="shared" si="19"/>
        <v/>
      </c>
      <c r="D68" s="83" t="str">
        <f t="shared" si="10"/>
        <v/>
      </c>
      <c r="E68" s="84" t="str">
        <f t="shared" si="13"/>
        <v/>
      </c>
      <c r="F68" s="85" t="str">
        <f t="shared" si="14"/>
        <v/>
      </c>
      <c r="G68" s="86" t="str">
        <f t="shared" si="12"/>
        <v/>
      </c>
      <c r="H68" s="87" t="str">
        <f t="shared" si="15"/>
        <v/>
      </c>
      <c r="I68" s="88" t="str">
        <f t="shared" si="5"/>
        <v/>
      </c>
      <c r="J68" s="89" t="str">
        <f t="shared" si="16"/>
        <v/>
      </c>
      <c r="K68" s="87" t="str">
        <f t="shared" si="17"/>
        <v/>
      </c>
      <c r="L68" s="88" t="str">
        <f t="shared" si="11"/>
        <v/>
      </c>
      <c r="M68" s="90" t="str">
        <f t="shared" si="18"/>
        <v/>
      </c>
      <c r="N68" s="91"/>
      <c r="O68" s="27"/>
    </row>
    <row r="69" spans="2:15" ht="12.6" hidden="1" customHeight="1" outlineLevel="1" x14ac:dyDescent="0.25">
      <c r="B69" s="81"/>
      <c r="C69" s="82" t="str">
        <f t="shared" si="19"/>
        <v/>
      </c>
      <c r="D69" s="83" t="str">
        <f t="shared" si="10"/>
        <v/>
      </c>
      <c r="E69" s="84" t="str">
        <f t="shared" si="13"/>
        <v/>
      </c>
      <c r="F69" s="85" t="str">
        <f t="shared" si="14"/>
        <v/>
      </c>
      <c r="G69" s="86" t="str">
        <f t="shared" si="12"/>
        <v/>
      </c>
      <c r="H69" s="87" t="str">
        <f t="shared" si="15"/>
        <v/>
      </c>
      <c r="I69" s="88" t="str">
        <f t="shared" si="5"/>
        <v/>
      </c>
      <c r="J69" s="89" t="str">
        <f t="shared" si="16"/>
        <v/>
      </c>
      <c r="K69" s="87" t="str">
        <f t="shared" si="17"/>
        <v/>
      </c>
      <c r="L69" s="88" t="str">
        <f t="shared" si="11"/>
        <v/>
      </c>
      <c r="M69" s="90" t="str">
        <f t="shared" si="18"/>
        <v/>
      </c>
      <c r="N69" s="91"/>
      <c r="O69" s="27"/>
    </row>
    <row r="70" spans="2:15" ht="12.6" hidden="1" customHeight="1" outlineLevel="1" x14ac:dyDescent="0.25">
      <c r="B70" s="81"/>
      <c r="C70" s="82" t="str">
        <f t="shared" si="19"/>
        <v/>
      </c>
      <c r="D70" s="83" t="str">
        <f t="shared" si="10"/>
        <v/>
      </c>
      <c r="E70" s="84" t="str">
        <f t="shared" si="13"/>
        <v/>
      </c>
      <c r="F70" s="85" t="str">
        <f t="shared" si="14"/>
        <v/>
      </c>
      <c r="G70" s="86" t="str">
        <f t="shared" si="12"/>
        <v/>
      </c>
      <c r="H70" s="87" t="str">
        <f t="shared" si="15"/>
        <v/>
      </c>
      <c r="I70" s="88" t="str">
        <f t="shared" si="5"/>
        <v/>
      </c>
      <c r="J70" s="89" t="str">
        <f t="shared" si="16"/>
        <v/>
      </c>
      <c r="K70" s="87" t="str">
        <f t="shared" si="17"/>
        <v/>
      </c>
      <c r="L70" s="88" t="str">
        <f t="shared" si="11"/>
        <v/>
      </c>
      <c r="M70" s="90" t="str">
        <f t="shared" si="18"/>
        <v/>
      </c>
      <c r="N70" s="91"/>
      <c r="O70" s="27"/>
    </row>
    <row r="71" spans="2:15" ht="12.6" hidden="1" customHeight="1" outlineLevel="1" x14ac:dyDescent="0.25">
      <c r="B71" s="81"/>
      <c r="C71" s="82" t="str">
        <f t="shared" si="19"/>
        <v/>
      </c>
      <c r="D71" s="83" t="str">
        <f t="shared" si="10"/>
        <v/>
      </c>
      <c r="E71" s="84" t="str">
        <f t="shared" si="13"/>
        <v/>
      </c>
      <c r="F71" s="85" t="str">
        <f t="shared" si="14"/>
        <v/>
      </c>
      <c r="G71" s="86" t="str">
        <f t="shared" si="12"/>
        <v/>
      </c>
      <c r="H71" s="87" t="str">
        <f t="shared" si="15"/>
        <v/>
      </c>
      <c r="I71" s="88" t="str">
        <f t="shared" si="5"/>
        <v/>
      </c>
      <c r="J71" s="89" t="str">
        <f t="shared" si="16"/>
        <v/>
      </c>
      <c r="K71" s="87" t="str">
        <f t="shared" si="17"/>
        <v/>
      </c>
      <c r="L71" s="88" t="str">
        <f t="shared" si="11"/>
        <v/>
      </c>
      <c r="M71" s="90" t="str">
        <f t="shared" si="18"/>
        <v/>
      </c>
      <c r="N71" s="91"/>
      <c r="O71" s="27"/>
    </row>
    <row r="72" spans="2:15" ht="12.6" hidden="1" customHeight="1" outlineLevel="1" x14ac:dyDescent="0.25">
      <c r="B72" s="81"/>
      <c r="C72" s="82" t="str">
        <f t="shared" si="19"/>
        <v/>
      </c>
      <c r="D72" s="83" t="str">
        <f t="shared" si="10"/>
        <v/>
      </c>
      <c r="E72" s="84" t="str">
        <f t="shared" si="13"/>
        <v/>
      </c>
      <c r="F72" s="85" t="str">
        <f t="shared" si="14"/>
        <v/>
      </c>
      <c r="G72" s="86" t="str">
        <f t="shared" si="12"/>
        <v/>
      </c>
      <c r="H72" s="87" t="str">
        <f t="shared" si="15"/>
        <v/>
      </c>
      <c r="I72" s="88" t="str">
        <f t="shared" si="5"/>
        <v/>
      </c>
      <c r="J72" s="89" t="str">
        <f t="shared" si="16"/>
        <v/>
      </c>
      <c r="K72" s="87" t="str">
        <f t="shared" si="17"/>
        <v/>
      </c>
      <c r="L72" s="88" t="str">
        <f t="shared" si="11"/>
        <v/>
      </c>
      <c r="M72" s="90" t="str">
        <f t="shared" si="18"/>
        <v/>
      </c>
      <c r="N72" s="91"/>
      <c r="O72" s="27"/>
    </row>
    <row r="73" spans="2:15" ht="12.6" hidden="1" customHeight="1" outlineLevel="1" x14ac:dyDescent="0.25">
      <c r="B73" s="81"/>
      <c r="C73" s="82" t="str">
        <f t="shared" si="19"/>
        <v/>
      </c>
      <c r="D73" s="83" t="str">
        <f t="shared" si="10"/>
        <v/>
      </c>
      <c r="E73" s="84" t="str">
        <f t="shared" si="13"/>
        <v/>
      </c>
      <c r="F73" s="85" t="str">
        <f t="shared" si="14"/>
        <v/>
      </c>
      <c r="G73" s="86" t="str">
        <f t="shared" si="12"/>
        <v/>
      </c>
      <c r="H73" s="87" t="str">
        <f t="shared" si="15"/>
        <v/>
      </c>
      <c r="I73" s="88" t="str">
        <f t="shared" si="5"/>
        <v/>
      </c>
      <c r="J73" s="89" t="str">
        <f t="shared" si="16"/>
        <v/>
      </c>
      <c r="K73" s="87" t="str">
        <f t="shared" si="17"/>
        <v/>
      </c>
      <c r="L73" s="88" t="str">
        <f t="shared" si="11"/>
        <v/>
      </c>
      <c r="M73" s="90" t="str">
        <f t="shared" si="18"/>
        <v/>
      </c>
      <c r="N73" s="91"/>
      <c r="O73" s="27"/>
    </row>
    <row r="74" spans="2:15" ht="12.6" hidden="1" customHeight="1" outlineLevel="1" x14ac:dyDescent="0.25">
      <c r="B74" s="81"/>
      <c r="C74" s="82" t="str">
        <f t="shared" si="19"/>
        <v/>
      </c>
      <c r="D74" s="83" t="str">
        <f t="shared" si="10"/>
        <v/>
      </c>
      <c r="E74" s="84" t="str">
        <f t="shared" si="13"/>
        <v/>
      </c>
      <c r="F74" s="85" t="str">
        <f t="shared" si="14"/>
        <v/>
      </c>
      <c r="G74" s="86" t="str">
        <f t="shared" si="12"/>
        <v/>
      </c>
      <c r="H74" s="87" t="str">
        <f t="shared" si="15"/>
        <v/>
      </c>
      <c r="I74" s="88" t="str">
        <f t="shared" si="5"/>
        <v/>
      </c>
      <c r="J74" s="89" t="str">
        <f t="shared" si="16"/>
        <v/>
      </c>
      <c r="K74" s="87" t="str">
        <f t="shared" si="17"/>
        <v/>
      </c>
      <c r="L74" s="88" t="str">
        <f t="shared" si="11"/>
        <v/>
      </c>
      <c r="M74" s="90" t="str">
        <f t="shared" si="18"/>
        <v/>
      </c>
      <c r="N74" s="91"/>
      <c r="O74" s="27"/>
    </row>
    <row r="75" spans="2:15" ht="12.6" hidden="1" customHeight="1" outlineLevel="1" x14ac:dyDescent="0.25">
      <c r="B75" s="81"/>
      <c r="C75" s="82" t="str">
        <f t="shared" si="19"/>
        <v/>
      </c>
      <c r="D75" s="83" t="str">
        <f t="shared" si="10"/>
        <v/>
      </c>
      <c r="E75" s="84" t="str">
        <f t="shared" si="13"/>
        <v/>
      </c>
      <c r="F75" s="85" t="str">
        <f t="shared" si="14"/>
        <v/>
      </c>
      <c r="G75" s="86" t="str">
        <f t="shared" si="12"/>
        <v/>
      </c>
      <c r="H75" s="87" t="str">
        <f t="shared" si="15"/>
        <v/>
      </c>
      <c r="I75" s="88" t="str">
        <f t="shared" si="5"/>
        <v/>
      </c>
      <c r="J75" s="89" t="str">
        <f t="shared" si="16"/>
        <v/>
      </c>
      <c r="K75" s="87" t="str">
        <f t="shared" si="17"/>
        <v/>
      </c>
      <c r="L75" s="88" t="str">
        <f t="shared" si="11"/>
        <v/>
      </c>
      <c r="M75" s="90" t="str">
        <f t="shared" si="18"/>
        <v/>
      </c>
      <c r="N75" s="91"/>
      <c r="O75" s="27"/>
    </row>
    <row r="76" spans="2:15" ht="12.6" hidden="1" customHeight="1" outlineLevel="1" x14ac:dyDescent="0.25">
      <c r="B76" s="81"/>
      <c r="C76" s="82" t="str">
        <f t="shared" si="19"/>
        <v/>
      </c>
      <c r="D76" s="83" t="str">
        <f t="shared" si="10"/>
        <v/>
      </c>
      <c r="E76" s="84" t="str">
        <f t="shared" si="13"/>
        <v/>
      </c>
      <c r="F76" s="85" t="str">
        <f t="shared" si="14"/>
        <v/>
      </c>
      <c r="G76" s="86" t="str">
        <f t="shared" si="12"/>
        <v/>
      </c>
      <c r="H76" s="87" t="str">
        <f t="shared" si="15"/>
        <v/>
      </c>
      <c r="I76" s="88" t="str">
        <f t="shared" si="5"/>
        <v/>
      </c>
      <c r="J76" s="89" t="str">
        <f t="shared" si="16"/>
        <v/>
      </c>
      <c r="K76" s="87" t="str">
        <f t="shared" si="17"/>
        <v/>
      </c>
      <c r="L76" s="88" t="str">
        <f t="shared" si="11"/>
        <v/>
      </c>
      <c r="M76" s="90" t="str">
        <f t="shared" si="18"/>
        <v/>
      </c>
      <c r="N76" s="91"/>
      <c r="O76" s="27"/>
    </row>
    <row r="77" spans="2:15" ht="12.6" hidden="1" customHeight="1" outlineLevel="1" x14ac:dyDescent="0.25">
      <c r="B77" s="81"/>
      <c r="C77" s="82" t="str">
        <f t="shared" si="19"/>
        <v/>
      </c>
      <c r="D77" s="83" t="str">
        <f t="shared" si="10"/>
        <v/>
      </c>
      <c r="E77" s="84" t="str">
        <f t="shared" si="13"/>
        <v/>
      </c>
      <c r="F77" s="85" t="str">
        <f t="shared" si="14"/>
        <v/>
      </c>
      <c r="G77" s="86" t="str">
        <f t="shared" si="12"/>
        <v/>
      </c>
      <c r="H77" s="87" t="str">
        <f t="shared" si="15"/>
        <v/>
      </c>
      <c r="I77" s="88" t="str">
        <f t="shared" si="5"/>
        <v/>
      </c>
      <c r="J77" s="89" t="str">
        <f t="shared" si="16"/>
        <v/>
      </c>
      <c r="K77" s="87" t="str">
        <f t="shared" si="17"/>
        <v/>
      </c>
      <c r="L77" s="88" t="str">
        <f t="shared" si="11"/>
        <v/>
      </c>
      <c r="M77" s="90" t="str">
        <f t="shared" si="18"/>
        <v/>
      </c>
      <c r="N77" s="91"/>
      <c r="O77" s="27"/>
    </row>
    <row r="78" spans="2:15" ht="12.6" hidden="1" customHeight="1" outlineLevel="1" x14ac:dyDescent="0.25">
      <c r="B78" s="81"/>
      <c r="C78" s="82" t="str">
        <f t="shared" si="19"/>
        <v/>
      </c>
      <c r="D78" s="83" t="str">
        <f t="shared" si="10"/>
        <v/>
      </c>
      <c r="E78" s="84" t="str">
        <f t="shared" si="13"/>
        <v/>
      </c>
      <c r="F78" s="85" t="str">
        <f t="shared" si="14"/>
        <v/>
      </c>
      <c r="G78" s="86" t="str">
        <f t="shared" si="12"/>
        <v/>
      </c>
      <c r="H78" s="87" t="str">
        <f t="shared" si="15"/>
        <v/>
      </c>
      <c r="I78" s="88" t="str">
        <f t="shared" si="5"/>
        <v/>
      </c>
      <c r="J78" s="89" t="str">
        <f t="shared" si="16"/>
        <v/>
      </c>
      <c r="K78" s="87" t="str">
        <f t="shared" si="17"/>
        <v/>
      </c>
      <c r="L78" s="88" t="str">
        <f t="shared" si="11"/>
        <v/>
      </c>
      <c r="M78" s="90" t="str">
        <f t="shared" si="18"/>
        <v/>
      </c>
      <c r="N78" s="91"/>
      <c r="O78" s="27"/>
    </row>
    <row r="79" spans="2:15" ht="12.6" hidden="1" customHeight="1" outlineLevel="1" x14ac:dyDescent="0.25">
      <c r="B79" s="81"/>
      <c r="C79" s="82" t="str">
        <f t="shared" si="19"/>
        <v/>
      </c>
      <c r="D79" s="83" t="str">
        <f t="shared" si="10"/>
        <v/>
      </c>
      <c r="E79" s="84" t="str">
        <f t="shared" si="13"/>
        <v/>
      </c>
      <c r="F79" s="85" t="str">
        <f t="shared" si="14"/>
        <v/>
      </c>
      <c r="G79" s="86" t="str">
        <f t="shared" si="12"/>
        <v/>
      </c>
      <c r="H79" s="87" t="str">
        <f t="shared" si="15"/>
        <v/>
      </c>
      <c r="I79" s="88" t="str">
        <f t="shared" si="5"/>
        <v/>
      </c>
      <c r="J79" s="89" t="str">
        <f t="shared" si="16"/>
        <v/>
      </c>
      <c r="K79" s="87" t="str">
        <f t="shared" si="17"/>
        <v/>
      </c>
      <c r="L79" s="88" t="str">
        <f t="shared" si="11"/>
        <v/>
      </c>
      <c r="M79" s="90" t="str">
        <f t="shared" si="18"/>
        <v/>
      </c>
      <c r="N79" s="91"/>
      <c r="O79" s="27"/>
    </row>
    <row r="80" spans="2:15" ht="12.6" hidden="1" customHeight="1" outlineLevel="1" x14ac:dyDescent="0.25">
      <c r="B80" s="81"/>
      <c r="C80" s="82" t="str">
        <f t="shared" si="19"/>
        <v/>
      </c>
      <c r="D80" s="83" t="str">
        <f t="shared" si="10"/>
        <v/>
      </c>
      <c r="E80" s="84" t="str">
        <f t="shared" si="13"/>
        <v/>
      </c>
      <c r="F80" s="85" t="str">
        <f t="shared" si="14"/>
        <v/>
      </c>
      <c r="G80" s="86" t="str">
        <f t="shared" si="12"/>
        <v/>
      </c>
      <c r="H80" s="87" t="str">
        <f t="shared" si="15"/>
        <v/>
      </c>
      <c r="I80" s="88" t="str">
        <f t="shared" si="5"/>
        <v/>
      </c>
      <c r="J80" s="89" t="str">
        <f t="shared" si="16"/>
        <v/>
      </c>
      <c r="K80" s="87" t="str">
        <f t="shared" si="17"/>
        <v/>
      </c>
      <c r="L80" s="88" t="str">
        <f t="shared" si="11"/>
        <v/>
      </c>
      <c r="M80" s="90" t="str">
        <f t="shared" si="18"/>
        <v/>
      </c>
      <c r="N80" s="91"/>
      <c r="O80" s="27"/>
    </row>
    <row r="81" spans="2:15" ht="12.6" hidden="1" customHeight="1" outlineLevel="1" x14ac:dyDescent="0.25">
      <c r="B81" s="81"/>
      <c r="C81" s="82" t="str">
        <f t="shared" si="19"/>
        <v/>
      </c>
      <c r="D81" s="83" t="str">
        <f t="shared" si="10"/>
        <v/>
      </c>
      <c r="E81" s="84" t="str">
        <f t="shared" si="13"/>
        <v/>
      </c>
      <c r="F81" s="85" t="str">
        <f t="shared" si="14"/>
        <v/>
      </c>
      <c r="G81" s="86" t="str">
        <f t="shared" si="12"/>
        <v/>
      </c>
      <c r="H81" s="87" t="str">
        <f t="shared" si="15"/>
        <v/>
      </c>
      <c r="I81" s="88" t="str">
        <f t="shared" si="5"/>
        <v/>
      </c>
      <c r="J81" s="89" t="str">
        <f t="shared" si="16"/>
        <v/>
      </c>
      <c r="K81" s="87" t="str">
        <f t="shared" si="17"/>
        <v/>
      </c>
      <c r="L81" s="88" t="str">
        <f t="shared" si="11"/>
        <v/>
      </c>
      <c r="M81" s="90" t="str">
        <f t="shared" si="18"/>
        <v/>
      </c>
      <c r="N81" s="91"/>
      <c r="O81" s="27"/>
    </row>
    <row r="82" spans="2:15" ht="12.6" hidden="1" customHeight="1" outlineLevel="1" x14ac:dyDescent="0.25">
      <c r="B82" s="81"/>
      <c r="C82" s="82" t="str">
        <f t="shared" si="19"/>
        <v/>
      </c>
      <c r="D82" s="83" t="str">
        <f t="shared" si="10"/>
        <v/>
      </c>
      <c r="E82" s="84" t="str">
        <f t="shared" si="13"/>
        <v/>
      </c>
      <c r="F82" s="85" t="str">
        <f t="shared" si="14"/>
        <v/>
      </c>
      <c r="G82" s="86" t="str">
        <f t="shared" si="12"/>
        <v/>
      </c>
      <c r="H82" s="87" t="str">
        <f t="shared" si="15"/>
        <v/>
      </c>
      <c r="I82" s="88" t="str">
        <f t="shared" si="5"/>
        <v/>
      </c>
      <c r="J82" s="89" t="str">
        <f t="shared" si="16"/>
        <v/>
      </c>
      <c r="K82" s="87" t="str">
        <f t="shared" si="17"/>
        <v/>
      </c>
      <c r="L82" s="88" t="str">
        <f t="shared" si="11"/>
        <v/>
      </c>
      <c r="M82" s="90" t="str">
        <f t="shared" si="18"/>
        <v/>
      </c>
      <c r="N82" s="91"/>
      <c r="O82" s="27"/>
    </row>
    <row r="83" spans="2:15" ht="12.6" hidden="1" customHeight="1" outlineLevel="1" x14ac:dyDescent="0.25">
      <c r="B83" s="81"/>
      <c r="C83" s="82" t="str">
        <f t="shared" si="19"/>
        <v/>
      </c>
      <c r="D83" s="83" t="str">
        <f t="shared" si="10"/>
        <v/>
      </c>
      <c r="E83" s="84" t="str">
        <f t="shared" si="13"/>
        <v/>
      </c>
      <c r="F83" s="85" t="str">
        <f t="shared" si="14"/>
        <v/>
      </c>
      <c r="G83" s="86" t="str">
        <f t="shared" si="12"/>
        <v/>
      </c>
      <c r="H83" s="87" t="str">
        <f t="shared" si="15"/>
        <v/>
      </c>
      <c r="I83" s="88" t="str">
        <f t="shared" si="5"/>
        <v/>
      </c>
      <c r="J83" s="89" t="str">
        <f t="shared" si="16"/>
        <v/>
      </c>
      <c r="K83" s="87" t="str">
        <f t="shared" si="17"/>
        <v/>
      </c>
      <c r="L83" s="88" t="str">
        <f t="shared" si="11"/>
        <v/>
      </c>
      <c r="M83" s="90" t="str">
        <f t="shared" si="18"/>
        <v/>
      </c>
      <c r="N83" s="91"/>
      <c r="O83" s="27"/>
    </row>
    <row r="84" spans="2:15" ht="12.6" hidden="1" customHeight="1" outlineLevel="1" x14ac:dyDescent="0.25">
      <c r="B84" s="81"/>
      <c r="C84" s="82" t="str">
        <f t="shared" si="19"/>
        <v/>
      </c>
      <c r="D84" s="83" t="str">
        <f t="shared" si="10"/>
        <v/>
      </c>
      <c r="E84" s="84" t="str">
        <f t="shared" si="13"/>
        <v/>
      </c>
      <c r="F84" s="85" t="str">
        <f t="shared" si="14"/>
        <v/>
      </c>
      <c r="G84" s="86" t="str">
        <f t="shared" si="12"/>
        <v/>
      </c>
      <c r="H84" s="87" t="str">
        <f t="shared" si="15"/>
        <v/>
      </c>
      <c r="I84" s="88" t="str">
        <f t="shared" si="5"/>
        <v/>
      </c>
      <c r="J84" s="89" t="str">
        <f t="shared" si="16"/>
        <v/>
      </c>
      <c r="K84" s="87" t="str">
        <f t="shared" si="17"/>
        <v/>
      </c>
      <c r="L84" s="88" t="str">
        <f t="shared" si="11"/>
        <v/>
      </c>
      <c r="M84" s="90" t="str">
        <f t="shared" si="18"/>
        <v/>
      </c>
      <c r="N84" s="91"/>
      <c r="O84" s="27"/>
    </row>
    <row r="85" spans="2:15" ht="12.6" hidden="1" customHeight="1" outlineLevel="1" x14ac:dyDescent="0.25">
      <c r="B85" s="81"/>
      <c r="C85" s="82" t="str">
        <f t="shared" si="19"/>
        <v/>
      </c>
      <c r="D85" s="83" t="str">
        <f t="shared" si="10"/>
        <v/>
      </c>
      <c r="E85" s="84" t="str">
        <f t="shared" si="13"/>
        <v/>
      </c>
      <c r="F85" s="85" t="str">
        <f t="shared" si="14"/>
        <v/>
      </c>
      <c r="G85" s="86" t="str">
        <f t="shared" si="12"/>
        <v/>
      </c>
      <c r="H85" s="87" t="str">
        <f t="shared" si="15"/>
        <v/>
      </c>
      <c r="I85" s="88" t="str">
        <f t="shared" si="5"/>
        <v/>
      </c>
      <c r="J85" s="89" t="str">
        <f t="shared" si="16"/>
        <v/>
      </c>
      <c r="K85" s="87" t="str">
        <f t="shared" si="17"/>
        <v/>
      </c>
      <c r="L85" s="88" t="str">
        <f t="shared" si="11"/>
        <v/>
      </c>
      <c r="M85" s="90" t="str">
        <f t="shared" si="18"/>
        <v/>
      </c>
      <c r="N85" s="91"/>
      <c r="O85" s="27"/>
    </row>
    <row r="86" spans="2:15" ht="12.6" hidden="1" customHeight="1" outlineLevel="1" x14ac:dyDescent="0.25">
      <c r="B86" s="81"/>
      <c r="C86" s="82" t="str">
        <f t="shared" si="19"/>
        <v/>
      </c>
      <c r="D86" s="83" t="str">
        <f t="shared" si="10"/>
        <v/>
      </c>
      <c r="E86" s="84" t="str">
        <f t="shared" si="13"/>
        <v/>
      </c>
      <c r="F86" s="85" t="str">
        <f t="shared" si="14"/>
        <v/>
      </c>
      <c r="G86" s="86" t="str">
        <f t="shared" si="12"/>
        <v/>
      </c>
      <c r="H86" s="87" t="str">
        <f t="shared" si="15"/>
        <v/>
      </c>
      <c r="I86" s="88" t="str">
        <f t="shared" si="5"/>
        <v/>
      </c>
      <c r="J86" s="89" t="str">
        <f t="shared" si="16"/>
        <v/>
      </c>
      <c r="K86" s="87" t="str">
        <f t="shared" si="17"/>
        <v/>
      </c>
      <c r="L86" s="88" t="str">
        <f t="shared" si="11"/>
        <v/>
      </c>
      <c r="M86" s="90" t="str">
        <f t="shared" si="18"/>
        <v/>
      </c>
      <c r="N86" s="91"/>
      <c r="O86" s="27"/>
    </row>
    <row r="87" spans="2:15" ht="12.6" hidden="1" customHeight="1" outlineLevel="1" x14ac:dyDescent="0.25">
      <c r="B87" s="81"/>
      <c r="C87" s="82" t="str">
        <f t="shared" si="19"/>
        <v/>
      </c>
      <c r="D87" s="83" t="str">
        <f t="shared" si="10"/>
        <v/>
      </c>
      <c r="E87" s="84" t="str">
        <f t="shared" si="13"/>
        <v/>
      </c>
      <c r="F87" s="85" t="str">
        <f t="shared" si="14"/>
        <v/>
      </c>
      <c r="G87" s="86" t="str">
        <f t="shared" si="12"/>
        <v/>
      </c>
      <c r="H87" s="87" t="str">
        <f t="shared" si="15"/>
        <v/>
      </c>
      <c r="I87" s="88" t="str">
        <f t="shared" si="5"/>
        <v/>
      </c>
      <c r="J87" s="89" t="str">
        <f t="shared" si="16"/>
        <v/>
      </c>
      <c r="K87" s="87" t="str">
        <f t="shared" si="17"/>
        <v/>
      </c>
      <c r="L87" s="88" t="str">
        <f t="shared" si="11"/>
        <v/>
      </c>
      <c r="M87" s="90" t="str">
        <f t="shared" si="18"/>
        <v/>
      </c>
      <c r="N87" s="91"/>
      <c r="O87" s="27"/>
    </row>
    <row r="88" spans="2:15" ht="12.6" hidden="1" customHeight="1" outlineLevel="1" x14ac:dyDescent="0.25">
      <c r="B88" s="81"/>
      <c r="C88" s="82" t="str">
        <f t="shared" si="19"/>
        <v/>
      </c>
      <c r="D88" s="83" t="str">
        <f t="shared" si="10"/>
        <v/>
      </c>
      <c r="E88" s="84" t="str">
        <f t="shared" si="13"/>
        <v/>
      </c>
      <c r="F88" s="85" t="str">
        <f t="shared" si="14"/>
        <v/>
      </c>
      <c r="G88" s="86" t="str">
        <f t="shared" si="12"/>
        <v/>
      </c>
      <c r="H88" s="87" t="str">
        <f t="shared" si="15"/>
        <v/>
      </c>
      <c r="I88" s="88" t="str">
        <f t="shared" si="5"/>
        <v/>
      </c>
      <c r="J88" s="89" t="str">
        <f t="shared" si="16"/>
        <v/>
      </c>
      <c r="K88" s="87" t="str">
        <f t="shared" si="17"/>
        <v/>
      </c>
      <c r="L88" s="88" t="str">
        <f t="shared" si="11"/>
        <v/>
      </c>
      <c r="M88" s="90" t="str">
        <f t="shared" si="18"/>
        <v/>
      </c>
      <c r="N88" s="91"/>
      <c r="O88" s="27"/>
    </row>
    <row r="89" spans="2:15" ht="12.6" hidden="1" customHeight="1" outlineLevel="1" x14ac:dyDescent="0.25">
      <c r="B89" s="81"/>
      <c r="C89" s="82" t="str">
        <f t="shared" si="19"/>
        <v/>
      </c>
      <c r="D89" s="83" t="str">
        <f t="shared" ref="D89:D119" si="20">IF(C89&lt;&gt;"",C89,"")</f>
        <v/>
      </c>
      <c r="E89" s="84" t="str">
        <f t="shared" ref="E89:E119" si="21">IF(D89&lt;&gt;"",IF(OR(WEEKDAY(D89)=$G$11,WEEKDAY(D89)=$G$12,WEEKDAY(D89)=$G$13),"",$F$11),"")</f>
        <v/>
      </c>
      <c r="F89" s="85" t="str">
        <f t="shared" ref="F89:F119" si="22">IF(E89&lt;&gt;"",ROUND(E89*$F$10,2),"")</f>
        <v/>
      </c>
      <c r="G89" s="86" t="str">
        <f t="shared" ref="G89:G119" si="23">IF(D89&lt;&gt;"",VLOOKUP(C89,$G$18:$I$25,3,TRUE)/(VLOOKUP(C89,$G$18:$I$25,2,TRUE)-VLOOKUP(C89,$G$18:$I$25,1,TRUE)+1),"")</f>
        <v/>
      </c>
      <c r="H89" s="87" t="str">
        <f t="shared" ref="H89:H119" si="24">IF(D89&lt;&gt;"",IF(OR(WEEKDAY(D89)=$G$11,WEEKDAY(D89)=$G$12,WEEKDAY(D89)=$G$13),"",ROUND($F$11*2/3,1)),"")</f>
        <v/>
      </c>
      <c r="I89" s="88" t="str">
        <f t="shared" ref="I89:I119" si="25">IF(J89&lt;&gt;"",ROUND(J89/H89,4),"")</f>
        <v/>
      </c>
      <c r="J89" s="89" t="str">
        <f t="shared" si="16"/>
        <v/>
      </c>
      <c r="K89" s="87" t="str">
        <f t="shared" ref="K89:K119" si="26">IF(E89&lt;&gt;"",E89-H89,"")</f>
        <v/>
      </c>
      <c r="L89" s="88" t="str">
        <f t="shared" ref="L89:L119" si="27">IF(M89&lt;&gt;"",ROUND(M89/K89,4),"")</f>
        <v/>
      </c>
      <c r="M89" s="90" t="str">
        <f t="shared" ref="M89:M119" si="28">IF(K89&lt;&gt;"",F89-J89,"")</f>
        <v/>
      </c>
      <c r="N89" s="91"/>
      <c r="O89" s="27"/>
    </row>
    <row r="90" spans="2:15" ht="12.6" hidden="1" customHeight="1" outlineLevel="1" x14ac:dyDescent="0.25">
      <c r="B90" s="81"/>
      <c r="C90" s="82" t="str">
        <f t="shared" si="19"/>
        <v/>
      </c>
      <c r="D90" s="83" t="str">
        <f t="shared" si="20"/>
        <v/>
      </c>
      <c r="E90" s="84" t="str">
        <f t="shared" si="21"/>
        <v/>
      </c>
      <c r="F90" s="85" t="str">
        <f t="shared" si="22"/>
        <v/>
      </c>
      <c r="G90" s="86" t="str">
        <f t="shared" si="23"/>
        <v/>
      </c>
      <c r="H90" s="87" t="str">
        <f t="shared" si="24"/>
        <v/>
      </c>
      <c r="I90" s="88" t="str">
        <f t="shared" si="25"/>
        <v/>
      </c>
      <c r="J90" s="89" t="str">
        <f t="shared" si="16"/>
        <v/>
      </c>
      <c r="K90" s="87" t="str">
        <f t="shared" si="26"/>
        <v/>
      </c>
      <c r="L90" s="88" t="str">
        <f t="shared" si="27"/>
        <v/>
      </c>
      <c r="M90" s="90" t="str">
        <f t="shared" si="28"/>
        <v/>
      </c>
      <c r="N90" s="91"/>
      <c r="O90" s="27"/>
    </row>
    <row r="91" spans="2:15" ht="12.6" hidden="1" customHeight="1" outlineLevel="1" x14ac:dyDescent="0.25">
      <c r="B91" s="81"/>
      <c r="C91" s="82" t="str">
        <f t="shared" si="19"/>
        <v/>
      </c>
      <c r="D91" s="83" t="str">
        <f t="shared" si="20"/>
        <v/>
      </c>
      <c r="E91" s="84" t="str">
        <f t="shared" si="21"/>
        <v/>
      </c>
      <c r="F91" s="85" t="str">
        <f t="shared" si="22"/>
        <v/>
      </c>
      <c r="G91" s="86" t="str">
        <f t="shared" si="23"/>
        <v/>
      </c>
      <c r="H91" s="87" t="str">
        <f t="shared" si="24"/>
        <v/>
      </c>
      <c r="I91" s="88" t="str">
        <f t="shared" si="25"/>
        <v/>
      </c>
      <c r="J91" s="89" t="str">
        <f t="shared" si="16"/>
        <v/>
      </c>
      <c r="K91" s="87" t="str">
        <f t="shared" si="26"/>
        <v/>
      </c>
      <c r="L91" s="88" t="str">
        <f t="shared" si="27"/>
        <v/>
      </c>
      <c r="M91" s="90" t="str">
        <f t="shared" si="28"/>
        <v/>
      </c>
      <c r="N91" s="91"/>
      <c r="O91" s="27"/>
    </row>
    <row r="92" spans="2:15" ht="12.6" hidden="1" customHeight="1" outlineLevel="1" x14ac:dyDescent="0.25">
      <c r="B92" s="81"/>
      <c r="C92" s="82" t="str">
        <f t="shared" si="19"/>
        <v/>
      </c>
      <c r="D92" s="83" t="str">
        <f t="shared" si="20"/>
        <v/>
      </c>
      <c r="E92" s="84" t="str">
        <f t="shared" si="21"/>
        <v/>
      </c>
      <c r="F92" s="85" t="str">
        <f t="shared" si="22"/>
        <v/>
      </c>
      <c r="G92" s="86" t="str">
        <f t="shared" si="23"/>
        <v/>
      </c>
      <c r="H92" s="87" t="str">
        <f t="shared" si="24"/>
        <v/>
      </c>
      <c r="I92" s="88" t="str">
        <f t="shared" si="25"/>
        <v/>
      </c>
      <c r="J92" s="89" t="str">
        <f t="shared" si="16"/>
        <v/>
      </c>
      <c r="K92" s="87" t="str">
        <f t="shared" si="26"/>
        <v/>
      </c>
      <c r="L92" s="88" t="str">
        <f t="shared" si="27"/>
        <v/>
      </c>
      <c r="M92" s="90" t="str">
        <f t="shared" si="28"/>
        <v/>
      </c>
      <c r="N92" s="91"/>
      <c r="O92" s="27"/>
    </row>
    <row r="93" spans="2:15" ht="12.6" hidden="1" customHeight="1" outlineLevel="1" x14ac:dyDescent="0.25">
      <c r="B93" s="81"/>
      <c r="C93" s="82" t="str">
        <f t="shared" si="19"/>
        <v/>
      </c>
      <c r="D93" s="83" t="str">
        <f t="shared" si="20"/>
        <v/>
      </c>
      <c r="E93" s="84" t="str">
        <f t="shared" si="21"/>
        <v/>
      </c>
      <c r="F93" s="85" t="str">
        <f t="shared" si="22"/>
        <v/>
      </c>
      <c r="G93" s="86" t="str">
        <f t="shared" si="23"/>
        <v/>
      </c>
      <c r="H93" s="87" t="str">
        <f t="shared" si="24"/>
        <v/>
      </c>
      <c r="I93" s="88" t="str">
        <f t="shared" si="25"/>
        <v/>
      </c>
      <c r="J93" s="89" t="str">
        <f t="shared" si="16"/>
        <v/>
      </c>
      <c r="K93" s="87" t="str">
        <f t="shared" si="26"/>
        <v/>
      </c>
      <c r="L93" s="88" t="str">
        <f t="shared" si="27"/>
        <v/>
      </c>
      <c r="M93" s="90" t="str">
        <f t="shared" si="28"/>
        <v/>
      </c>
      <c r="N93" s="91"/>
      <c r="O93" s="27"/>
    </row>
    <row r="94" spans="2:15" ht="12.6" hidden="1" customHeight="1" outlineLevel="1" x14ac:dyDescent="0.25">
      <c r="B94" s="81"/>
      <c r="C94" s="82" t="str">
        <f t="shared" si="19"/>
        <v/>
      </c>
      <c r="D94" s="83" t="str">
        <f t="shared" si="20"/>
        <v/>
      </c>
      <c r="E94" s="84" t="str">
        <f t="shared" si="21"/>
        <v/>
      </c>
      <c r="F94" s="85" t="str">
        <f t="shared" si="22"/>
        <v/>
      </c>
      <c r="G94" s="86" t="str">
        <f>IF(D94&lt;&gt;"",VLOOKUP(C94,$G$18:$I$25,3,TRUE)/(VLOOKUP(C94,$G$18:$I$25,2,TRUE)-VLOOKUP(C94,$G$18:$I$25,1,TRUE)+1),"")</f>
        <v/>
      </c>
      <c r="H94" s="87" t="str">
        <f t="shared" si="24"/>
        <v/>
      </c>
      <c r="I94" s="88" t="str">
        <f t="shared" si="25"/>
        <v/>
      </c>
      <c r="J94" s="89" t="str">
        <f t="shared" si="16"/>
        <v/>
      </c>
      <c r="K94" s="87" t="str">
        <f t="shared" si="26"/>
        <v/>
      </c>
      <c r="L94" s="88" t="str">
        <f t="shared" si="27"/>
        <v/>
      </c>
      <c r="M94" s="90" t="str">
        <f t="shared" si="28"/>
        <v/>
      </c>
      <c r="N94" s="91"/>
      <c r="O94" s="27"/>
    </row>
    <row r="95" spans="2:15" ht="12.6" hidden="1" customHeight="1" outlineLevel="1" x14ac:dyDescent="0.25">
      <c r="B95" s="81"/>
      <c r="C95" s="82" t="str">
        <f t="shared" si="19"/>
        <v/>
      </c>
      <c r="D95" s="83" t="str">
        <f t="shared" si="20"/>
        <v/>
      </c>
      <c r="E95" s="84" t="str">
        <f t="shared" si="21"/>
        <v/>
      </c>
      <c r="F95" s="85" t="str">
        <f t="shared" si="22"/>
        <v/>
      </c>
      <c r="G95" s="86" t="str">
        <f>IF(D95&lt;&gt;"",VLOOKUP(C95,$G$18:$I$25,3,TRUE)/(VLOOKUP(C95,$G$18:$I$25,2,TRUE)-VLOOKUP(C95,$G$18:$I$25,1,TRUE)+1),"")</f>
        <v/>
      </c>
      <c r="H95" s="87" t="str">
        <f t="shared" si="24"/>
        <v/>
      </c>
      <c r="I95" s="88" t="str">
        <f t="shared" si="25"/>
        <v/>
      </c>
      <c r="J95" s="89" t="str">
        <f t="shared" si="16"/>
        <v/>
      </c>
      <c r="K95" s="87" t="str">
        <f t="shared" si="26"/>
        <v/>
      </c>
      <c r="L95" s="88" t="str">
        <f t="shared" si="27"/>
        <v/>
      </c>
      <c r="M95" s="90" t="str">
        <f t="shared" si="28"/>
        <v/>
      </c>
      <c r="N95" s="91"/>
      <c r="O95" s="27"/>
    </row>
    <row r="96" spans="2:15" ht="12.6" hidden="1" customHeight="1" outlineLevel="1" x14ac:dyDescent="0.25">
      <c r="B96" s="81"/>
      <c r="C96" s="82" t="str">
        <f t="shared" si="19"/>
        <v/>
      </c>
      <c r="D96" s="83" t="str">
        <f t="shared" si="20"/>
        <v/>
      </c>
      <c r="E96" s="84" t="str">
        <f t="shared" si="21"/>
        <v/>
      </c>
      <c r="F96" s="85" t="str">
        <f t="shared" si="22"/>
        <v/>
      </c>
      <c r="G96" s="86" t="str">
        <f t="shared" si="23"/>
        <v/>
      </c>
      <c r="H96" s="87" t="str">
        <f t="shared" si="24"/>
        <v/>
      </c>
      <c r="I96" s="88" t="str">
        <f t="shared" si="25"/>
        <v/>
      </c>
      <c r="J96" s="89" t="str">
        <f t="shared" ref="J96:J132" si="29">IF(H96&lt;&gt;"",ROUND(H96*$G$162/$H$162,2),"")</f>
        <v/>
      </c>
      <c r="K96" s="87" t="str">
        <f t="shared" si="26"/>
        <v/>
      </c>
      <c r="L96" s="88" t="str">
        <f t="shared" si="27"/>
        <v/>
      </c>
      <c r="M96" s="90" t="str">
        <f t="shared" si="28"/>
        <v/>
      </c>
      <c r="N96" s="91"/>
      <c r="O96" s="27"/>
    </row>
    <row r="97" spans="2:15" ht="12.6" hidden="1" customHeight="1" outlineLevel="1" x14ac:dyDescent="0.25">
      <c r="B97" s="81"/>
      <c r="C97" s="82" t="str">
        <f t="shared" si="19"/>
        <v/>
      </c>
      <c r="D97" s="83" t="str">
        <f t="shared" si="20"/>
        <v/>
      </c>
      <c r="E97" s="84" t="str">
        <f t="shared" si="21"/>
        <v/>
      </c>
      <c r="F97" s="85" t="str">
        <f t="shared" si="22"/>
        <v/>
      </c>
      <c r="G97" s="86" t="str">
        <f t="shared" si="23"/>
        <v/>
      </c>
      <c r="H97" s="87" t="str">
        <f t="shared" si="24"/>
        <v/>
      </c>
      <c r="I97" s="88" t="str">
        <f t="shared" si="25"/>
        <v/>
      </c>
      <c r="J97" s="89" t="str">
        <f t="shared" si="29"/>
        <v/>
      </c>
      <c r="K97" s="87" t="str">
        <f t="shared" si="26"/>
        <v/>
      </c>
      <c r="L97" s="88" t="str">
        <f t="shared" si="27"/>
        <v/>
      </c>
      <c r="M97" s="90" t="str">
        <f t="shared" si="28"/>
        <v/>
      </c>
      <c r="N97" s="91"/>
      <c r="O97" s="27"/>
    </row>
    <row r="98" spans="2:15" ht="12.6" hidden="1" customHeight="1" outlineLevel="1" x14ac:dyDescent="0.25">
      <c r="B98" s="81"/>
      <c r="C98" s="82" t="str">
        <f t="shared" si="19"/>
        <v/>
      </c>
      <c r="D98" s="83" t="str">
        <f t="shared" si="20"/>
        <v/>
      </c>
      <c r="E98" s="84" t="str">
        <f t="shared" si="21"/>
        <v/>
      </c>
      <c r="F98" s="85" t="str">
        <f t="shared" si="22"/>
        <v/>
      </c>
      <c r="G98" s="86" t="str">
        <f t="shared" si="23"/>
        <v/>
      </c>
      <c r="H98" s="87" t="str">
        <f t="shared" si="24"/>
        <v/>
      </c>
      <c r="I98" s="88" t="str">
        <f t="shared" si="25"/>
        <v/>
      </c>
      <c r="J98" s="89" t="str">
        <f t="shared" si="29"/>
        <v/>
      </c>
      <c r="K98" s="87" t="str">
        <f t="shared" si="26"/>
        <v/>
      </c>
      <c r="L98" s="88" t="str">
        <f t="shared" si="27"/>
        <v/>
      </c>
      <c r="M98" s="90" t="str">
        <f t="shared" si="28"/>
        <v/>
      </c>
      <c r="N98" s="91"/>
      <c r="O98" s="27"/>
    </row>
    <row r="99" spans="2:15" ht="12.6" hidden="1" customHeight="1" outlineLevel="1" x14ac:dyDescent="0.25">
      <c r="B99" s="81"/>
      <c r="C99" s="82" t="str">
        <f t="shared" si="19"/>
        <v/>
      </c>
      <c r="D99" s="83" t="str">
        <f t="shared" si="20"/>
        <v/>
      </c>
      <c r="E99" s="84" t="str">
        <f t="shared" si="21"/>
        <v/>
      </c>
      <c r="F99" s="85" t="str">
        <f t="shared" si="22"/>
        <v/>
      </c>
      <c r="G99" s="86" t="str">
        <f t="shared" si="23"/>
        <v/>
      </c>
      <c r="H99" s="87" t="str">
        <f t="shared" si="24"/>
        <v/>
      </c>
      <c r="I99" s="88" t="str">
        <f t="shared" si="25"/>
        <v/>
      </c>
      <c r="J99" s="89" t="str">
        <f t="shared" si="29"/>
        <v/>
      </c>
      <c r="K99" s="87" t="str">
        <f t="shared" si="26"/>
        <v/>
      </c>
      <c r="L99" s="88" t="str">
        <f t="shared" si="27"/>
        <v/>
      </c>
      <c r="M99" s="90" t="str">
        <f t="shared" si="28"/>
        <v/>
      </c>
      <c r="N99" s="91"/>
      <c r="O99" s="27"/>
    </row>
    <row r="100" spans="2:15" ht="12.6" hidden="1" customHeight="1" outlineLevel="1" x14ac:dyDescent="0.25">
      <c r="B100" s="81"/>
      <c r="C100" s="82" t="str">
        <f t="shared" si="19"/>
        <v/>
      </c>
      <c r="D100" s="83" t="str">
        <f t="shared" si="20"/>
        <v/>
      </c>
      <c r="E100" s="84" t="str">
        <f t="shared" si="21"/>
        <v/>
      </c>
      <c r="F100" s="85" t="str">
        <f t="shared" si="22"/>
        <v/>
      </c>
      <c r="G100" s="86" t="str">
        <f t="shared" si="23"/>
        <v/>
      </c>
      <c r="H100" s="87" t="str">
        <f t="shared" si="24"/>
        <v/>
      </c>
      <c r="I100" s="88" t="str">
        <f t="shared" si="25"/>
        <v/>
      </c>
      <c r="J100" s="89" t="str">
        <f t="shared" si="29"/>
        <v/>
      </c>
      <c r="K100" s="87" t="str">
        <f t="shared" si="26"/>
        <v/>
      </c>
      <c r="L100" s="88" t="str">
        <f t="shared" si="27"/>
        <v/>
      </c>
      <c r="M100" s="90" t="str">
        <f t="shared" si="28"/>
        <v/>
      </c>
      <c r="N100" s="91"/>
      <c r="O100" s="27"/>
    </row>
    <row r="101" spans="2:15" ht="12.6" hidden="1" customHeight="1" outlineLevel="1" x14ac:dyDescent="0.25">
      <c r="B101" s="81"/>
      <c r="C101" s="82" t="str">
        <f t="shared" si="19"/>
        <v/>
      </c>
      <c r="D101" s="83" t="str">
        <f t="shared" si="20"/>
        <v/>
      </c>
      <c r="E101" s="84" t="str">
        <f t="shared" si="21"/>
        <v/>
      </c>
      <c r="F101" s="85" t="str">
        <f t="shared" si="22"/>
        <v/>
      </c>
      <c r="G101" s="86" t="str">
        <f t="shared" si="23"/>
        <v/>
      </c>
      <c r="H101" s="87" t="str">
        <f t="shared" si="24"/>
        <v/>
      </c>
      <c r="I101" s="88" t="str">
        <f t="shared" si="25"/>
        <v/>
      </c>
      <c r="J101" s="89" t="str">
        <f t="shared" si="29"/>
        <v/>
      </c>
      <c r="K101" s="87" t="str">
        <f t="shared" si="26"/>
        <v/>
      </c>
      <c r="L101" s="88" t="str">
        <f t="shared" si="27"/>
        <v/>
      </c>
      <c r="M101" s="90" t="str">
        <f t="shared" si="28"/>
        <v/>
      </c>
      <c r="N101" s="91"/>
      <c r="O101" s="27"/>
    </row>
    <row r="102" spans="2:15" ht="12.6" hidden="1" customHeight="1" outlineLevel="1" x14ac:dyDescent="0.25">
      <c r="B102" s="81"/>
      <c r="C102" s="82" t="str">
        <f t="shared" si="19"/>
        <v/>
      </c>
      <c r="D102" s="83" t="str">
        <f t="shared" si="20"/>
        <v/>
      </c>
      <c r="E102" s="84" t="str">
        <f t="shared" si="21"/>
        <v/>
      </c>
      <c r="F102" s="85" t="str">
        <f t="shared" si="22"/>
        <v/>
      </c>
      <c r="G102" s="86" t="str">
        <f t="shared" si="23"/>
        <v/>
      </c>
      <c r="H102" s="87" t="str">
        <f t="shared" si="24"/>
        <v/>
      </c>
      <c r="I102" s="88" t="str">
        <f t="shared" si="25"/>
        <v/>
      </c>
      <c r="J102" s="89" t="str">
        <f t="shared" si="29"/>
        <v/>
      </c>
      <c r="K102" s="87" t="str">
        <f t="shared" si="26"/>
        <v/>
      </c>
      <c r="L102" s="88" t="str">
        <f t="shared" si="27"/>
        <v/>
      </c>
      <c r="M102" s="90" t="str">
        <f t="shared" si="28"/>
        <v/>
      </c>
      <c r="N102" s="91"/>
      <c r="O102" s="27"/>
    </row>
    <row r="103" spans="2:15" ht="12.6" hidden="1" customHeight="1" outlineLevel="1" x14ac:dyDescent="0.25">
      <c r="B103" s="81"/>
      <c r="C103" s="82" t="str">
        <f t="shared" si="19"/>
        <v/>
      </c>
      <c r="D103" s="83" t="str">
        <f t="shared" si="20"/>
        <v/>
      </c>
      <c r="E103" s="84" t="str">
        <f t="shared" si="21"/>
        <v/>
      </c>
      <c r="F103" s="85" t="str">
        <f t="shared" si="22"/>
        <v/>
      </c>
      <c r="G103" s="86" t="str">
        <f t="shared" si="23"/>
        <v/>
      </c>
      <c r="H103" s="87" t="str">
        <f t="shared" si="24"/>
        <v/>
      </c>
      <c r="I103" s="88" t="str">
        <f t="shared" si="25"/>
        <v/>
      </c>
      <c r="J103" s="89" t="str">
        <f t="shared" si="29"/>
        <v/>
      </c>
      <c r="K103" s="87" t="str">
        <f t="shared" si="26"/>
        <v/>
      </c>
      <c r="L103" s="88" t="str">
        <f t="shared" si="27"/>
        <v/>
      </c>
      <c r="M103" s="90" t="str">
        <f t="shared" si="28"/>
        <v/>
      </c>
      <c r="N103" s="91"/>
      <c r="O103" s="27"/>
    </row>
    <row r="104" spans="2:15" ht="12.6" hidden="1" customHeight="1" outlineLevel="1" x14ac:dyDescent="0.25">
      <c r="B104" s="81"/>
      <c r="C104" s="82" t="str">
        <f t="shared" si="19"/>
        <v/>
      </c>
      <c r="D104" s="83" t="str">
        <f t="shared" si="20"/>
        <v/>
      </c>
      <c r="E104" s="84" t="str">
        <f t="shared" si="21"/>
        <v/>
      </c>
      <c r="F104" s="85" t="str">
        <f t="shared" si="22"/>
        <v/>
      </c>
      <c r="G104" s="86" t="str">
        <f t="shared" si="23"/>
        <v/>
      </c>
      <c r="H104" s="87" t="str">
        <f t="shared" si="24"/>
        <v/>
      </c>
      <c r="I104" s="88" t="str">
        <f t="shared" si="25"/>
        <v/>
      </c>
      <c r="J104" s="89" t="str">
        <f t="shared" si="29"/>
        <v/>
      </c>
      <c r="K104" s="87" t="str">
        <f t="shared" si="26"/>
        <v/>
      </c>
      <c r="L104" s="88" t="str">
        <f t="shared" si="27"/>
        <v/>
      </c>
      <c r="M104" s="90" t="str">
        <f t="shared" si="28"/>
        <v/>
      </c>
      <c r="N104" s="91"/>
      <c r="O104" s="27"/>
    </row>
    <row r="105" spans="2:15" ht="12.6" hidden="1" customHeight="1" outlineLevel="1" x14ac:dyDescent="0.25">
      <c r="B105" s="81"/>
      <c r="C105" s="82" t="str">
        <f t="shared" si="19"/>
        <v/>
      </c>
      <c r="D105" s="83" t="str">
        <f t="shared" si="20"/>
        <v/>
      </c>
      <c r="E105" s="84" t="str">
        <f t="shared" si="21"/>
        <v/>
      </c>
      <c r="F105" s="85" t="str">
        <f t="shared" si="22"/>
        <v/>
      </c>
      <c r="G105" s="86" t="str">
        <f t="shared" si="23"/>
        <v/>
      </c>
      <c r="H105" s="87" t="str">
        <f t="shared" si="24"/>
        <v/>
      </c>
      <c r="I105" s="88" t="str">
        <f t="shared" si="25"/>
        <v/>
      </c>
      <c r="J105" s="89" t="str">
        <f t="shared" si="29"/>
        <v/>
      </c>
      <c r="K105" s="87" t="str">
        <f t="shared" si="26"/>
        <v/>
      </c>
      <c r="L105" s="88" t="str">
        <f t="shared" si="27"/>
        <v/>
      </c>
      <c r="M105" s="90" t="str">
        <f t="shared" si="28"/>
        <v/>
      </c>
      <c r="N105" s="91"/>
      <c r="O105" s="27"/>
    </row>
    <row r="106" spans="2:15" ht="12.6" hidden="1" customHeight="1" outlineLevel="1" x14ac:dyDescent="0.25">
      <c r="B106" s="81"/>
      <c r="C106" s="82" t="str">
        <f t="shared" si="19"/>
        <v/>
      </c>
      <c r="D106" s="83" t="str">
        <f t="shared" si="20"/>
        <v/>
      </c>
      <c r="E106" s="84" t="str">
        <f t="shared" si="21"/>
        <v/>
      </c>
      <c r="F106" s="85" t="str">
        <f t="shared" si="22"/>
        <v/>
      </c>
      <c r="G106" s="86" t="str">
        <f t="shared" si="23"/>
        <v/>
      </c>
      <c r="H106" s="87" t="str">
        <f t="shared" si="24"/>
        <v/>
      </c>
      <c r="I106" s="88" t="str">
        <f t="shared" si="25"/>
        <v/>
      </c>
      <c r="J106" s="89" t="str">
        <f t="shared" si="29"/>
        <v/>
      </c>
      <c r="K106" s="87" t="str">
        <f t="shared" si="26"/>
        <v/>
      </c>
      <c r="L106" s="88" t="str">
        <f t="shared" si="27"/>
        <v/>
      </c>
      <c r="M106" s="90" t="str">
        <f t="shared" si="28"/>
        <v/>
      </c>
      <c r="N106" s="91"/>
      <c r="O106" s="27"/>
    </row>
    <row r="107" spans="2:15" ht="12.6" hidden="1" customHeight="1" outlineLevel="1" x14ac:dyDescent="0.25">
      <c r="B107" s="81"/>
      <c r="C107" s="82" t="str">
        <f t="shared" si="19"/>
        <v/>
      </c>
      <c r="D107" s="83" t="str">
        <f t="shared" si="20"/>
        <v/>
      </c>
      <c r="E107" s="84" t="str">
        <f t="shared" si="21"/>
        <v/>
      </c>
      <c r="F107" s="85" t="str">
        <f t="shared" si="22"/>
        <v/>
      </c>
      <c r="G107" s="86" t="str">
        <f t="shared" si="23"/>
        <v/>
      </c>
      <c r="H107" s="87" t="str">
        <f t="shared" si="24"/>
        <v/>
      </c>
      <c r="I107" s="88" t="str">
        <f t="shared" si="25"/>
        <v/>
      </c>
      <c r="J107" s="89" t="str">
        <f t="shared" si="29"/>
        <v/>
      </c>
      <c r="K107" s="87" t="str">
        <f t="shared" si="26"/>
        <v/>
      </c>
      <c r="L107" s="88" t="str">
        <f t="shared" si="27"/>
        <v/>
      </c>
      <c r="M107" s="90" t="str">
        <f t="shared" si="28"/>
        <v/>
      </c>
      <c r="N107" s="91"/>
      <c r="O107" s="27"/>
    </row>
    <row r="108" spans="2:15" ht="12.6" hidden="1" customHeight="1" outlineLevel="1" x14ac:dyDescent="0.25">
      <c r="B108" s="81"/>
      <c r="C108" s="82" t="str">
        <f t="shared" si="19"/>
        <v/>
      </c>
      <c r="D108" s="83" t="str">
        <f t="shared" si="20"/>
        <v/>
      </c>
      <c r="E108" s="84" t="str">
        <f t="shared" si="21"/>
        <v/>
      </c>
      <c r="F108" s="85" t="str">
        <f t="shared" si="22"/>
        <v/>
      </c>
      <c r="G108" s="86" t="str">
        <f t="shared" si="23"/>
        <v/>
      </c>
      <c r="H108" s="87" t="str">
        <f t="shared" si="24"/>
        <v/>
      </c>
      <c r="I108" s="88" t="str">
        <f t="shared" si="25"/>
        <v/>
      </c>
      <c r="J108" s="89" t="str">
        <f t="shared" si="29"/>
        <v/>
      </c>
      <c r="K108" s="87" t="str">
        <f t="shared" si="26"/>
        <v/>
      </c>
      <c r="L108" s="88" t="str">
        <f t="shared" si="27"/>
        <v/>
      </c>
      <c r="M108" s="90" t="str">
        <f t="shared" si="28"/>
        <v/>
      </c>
      <c r="N108" s="91"/>
      <c r="O108" s="27"/>
    </row>
    <row r="109" spans="2:15" ht="12.6" hidden="1" customHeight="1" outlineLevel="1" x14ac:dyDescent="0.25">
      <c r="B109" s="81"/>
      <c r="C109" s="82" t="str">
        <f t="shared" si="19"/>
        <v/>
      </c>
      <c r="D109" s="83" t="str">
        <f t="shared" si="20"/>
        <v/>
      </c>
      <c r="E109" s="84" t="str">
        <f t="shared" si="21"/>
        <v/>
      </c>
      <c r="F109" s="85" t="str">
        <f t="shared" si="22"/>
        <v/>
      </c>
      <c r="G109" s="86" t="str">
        <f t="shared" si="23"/>
        <v/>
      </c>
      <c r="H109" s="87" t="str">
        <f t="shared" si="24"/>
        <v/>
      </c>
      <c r="I109" s="88" t="str">
        <f t="shared" si="25"/>
        <v/>
      </c>
      <c r="J109" s="89" t="str">
        <f t="shared" si="29"/>
        <v/>
      </c>
      <c r="K109" s="87" t="str">
        <f t="shared" si="26"/>
        <v/>
      </c>
      <c r="L109" s="88" t="str">
        <f t="shared" si="27"/>
        <v/>
      </c>
      <c r="M109" s="90" t="str">
        <f t="shared" si="28"/>
        <v/>
      </c>
      <c r="N109" s="91"/>
      <c r="O109" s="27"/>
    </row>
    <row r="110" spans="2:15" ht="12.6" hidden="1" customHeight="1" outlineLevel="1" x14ac:dyDescent="0.25">
      <c r="B110" s="81"/>
      <c r="C110" s="82" t="str">
        <f t="shared" si="19"/>
        <v/>
      </c>
      <c r="D110" s="83" t="str">
        <f t="shared" si="20"/>
        <v/>
      </c>
      <c r="E110" s="84" t="str">
        <f t="shared" si="21"/>
        <v/>
      </c>
      <c r="F110" s="85" t="str">
        <f t="shared" si="22"/>
        <v/>
      </c>
      <c r="G110" s="86" t="str">
        <f t="shared" si="23"/>
        <v/>
      </c>
      <c r="H110" s="87" t="str">
        <f t="shared" si="24"/>
        <v/>
      </c>
      <c r="I110" s="88" t="str">
        <f t="shared" si="25"/>
        <v/>
      </c>
      <c r="J110" s="89" t="str">
        <f t="shared" si="29"/>
        <v/>
      </c>
      <c r="K110" s="87" t="str">
        <f t="shared" si="26"/>
        <v/>
      </c>
      <c r="L110" s="88" t="str">
        <f t="shared" si="27"/>
        <v/>
      </c>
      <c r="M110" s="90" t="str">
        <f t="shared" si="28"/>
        <v/>
      </c>
      <c r="N110" s="91"/>
      <c r="O110" s="27"/>
    </row>
    <row r="111" spans="2:15" ht="12.6" hidden="1" customHeight="1" outlineLevel="1" x14ac:dyDescent="0.25">
      <c r="B111" s="81"/>
      <c r="C111" s="82" t="str">
        <f t="shared" si="19"/>
        <v/>
      </c>
      <c r="D111" s="83" t="str">
        <f t="shared" si="20"/>
        <v/>
      </c>
      <c r="E111" s="84" t="str">
        <f t="shared" si="21"/>
        <v/>
      </c>
      <c r="F111" s="85" t="str">
        <f t="shared" si="22"/>
        <v/>
      </c>
      <c r="G111" s="86" t="str">
        <f t="shared" si="23"/>
        <v/>
      </c>
      <c r="H111" s="87" t="str">
        <f t="shared" si="24"/>
        <v/>
      </c>
      <c r="I111" s="88" t="str">
        <f t="shared" si="25"/>
        <v/>
      </c>
      <c r="J111" s="89" t="str">
        <f t="shared" si="29"/>
        <v/>
      </c>
      <c r="K111" s="87" t="str">
        <f t="shared" si="26"/>
        <v/>
      </c>
      <c r="L111" s="88" t="str">
        <f t="shared" si="27"/>
        <v/>
      </c>
      <c r="M111" s="90" t="str">
        <f t="shared" si="28"/>
        <v/>
      </c>
      <c r="N111" s="91"/>
      <c r="O111" s="27"/>
    </row>
    <row r="112" spans="2:15" ht="12.6" hidden="1" customHeight="1" outlineLevel="1" x14ac:dyDescent="0.25">
      <c r="B112" s="81"/>
      <c r="C112" s="82" t="str">
        <f t="shared" si="19"/>
        <v/>
      </c>
      <c r="D112" s="83" t="str">
        <f t="shared" si="20"/>
        <v/>
      </c>
      <c r="E112" s="84" t="str">
        <f t="shared" si="21"/>
        <v/>
      </c>
      <c r="F112" s="85" t="str">
        <f t="shared" si="22"/>
        <v/>
      </c>
      <c r="G112" s="86" t="str">
        <f t="shared" si="23"/>
        <v/>
      </c>
      <c r="H112" s="87" t="str">
        <f t="shared" si="24"/>
        <v/>
      </c>
      <c r="I112" s="88" t="str">
        <f t="shared" si="25"/>
        <v/>
      </c>
      <c r="J112" s="89" t="str">
        <f t="shared" si="29"/>
        <v/>
      </c>
      <c r="K112" s="87" t="str">
        <f t="shared" si="26"/>
        <v/>
      </c>
      <c r="L112" s="88" t="str">
        <f t="shared" si="27"/>
        <v/>
      </c>
      <c r="M112" s="90" t="str">
        <f t="shared" si="28"/>
        <v/>
      </c>
      <c r="N112" s="91"/>
      <c r="O112" s="27"/>
    </row>
    <row r="113" spans="2:15" ht="12.6" hidden="1" customHeight="1" outlineLevel="1" x14ac:dyDescent="0.25">
      <c r="B113" s="81"/>
      <c r="C113" s="82" t="str">
        <f t="shared" si="19"/>
        <v/>
      </c>
      <c r="D113" s="83" t="str">
        <f t="shared" si="20"/>
        <v/>
      </c>
      <c r="E113" s="84" t="str">
        <f t="shared" si="21"/>
        <v/>
      </c>
      <c r="F113" s="85" t="str">
        <f t="shared" si="22"/>
        <v/>
      </c>
      <c r="G113" s="86" t="str">
        <f t="shared" si="23"/>
        <v/>
      </c>
      <c r="H113" s="87" t="str">
        <f t="shared" si="24"/>
        <v/>
      </c>
      <c r="I113" s="88" t="str">
        <f t="shared" si="25"/>
        <v/>
      </c>
      <c r="J113" s="89" t="str">
        <f t="shared" si="29"/>
        <v/>
      </c>
      <c r="K113" s="87" t="str">
        <f t="shared" si="26"/>
        <v/>
      </c>
      <c r="L113" s="88" t="str">
        <f t="shared" si="27"/>
        <v/>
      </c>
      <c r="M113" s="90" t="str">
        <f t="shared" si="28"/>
        <v/>
      </c>
      <c r="N113" s="91"/>
      <c r="O113" s="27"/>
    </row>
    <row r="114" spans="2:15" ht="12.6" hidden="1" customHeight="1" outlineLevel="1" x14ac:dyDescent="0.25">
      <c r="B114" s="81"/>
      <c r="C114" s="82" t="str">
        <f t="shared" si="19"/>
        <v/>
      </c>
      <c r="D114" s="83" t="str">
        <f t="shared" si="20"/>
        <v/>
      </c>
      <c r="E114" s="84" t="str">
        <f t="shared" si="21"/>
        <v/>
      </c>
      <c r="F114" s="85" t="str">
        <f t="shared" si="22"/>
        <v/>
      </c>
      <c r="G114" s="86" t="str">
        <f t="shared" si="23"/>
        <v/>
      </c>
      <c r="H114" s="87" t="str">
        <f t="shared" si="24"/>
        <v/>
      </c>
      <c r="I114" s="88" t="str">
        <f t="shared" si="25"/>
        <v/>
      </c>
      <c r="J114" s="89" t="str">
        <f t="shared" si="29"/>
        <v/>
      </c>
      <c r="K114" s="87" t="str">
        <f t="shared" si="26"/>
        <v/>
      </c>
      <c r="L114" s="88" t="str">
        <f t="shared" si="27"/>
        <v/>
      </c>
      <c r="M114" s="90" t="str">
        <f t="shared" si="28"/>
        <v/>
      </c>
      <c r="N114" s="91"/>
      <c r="O114" s="27"/>
    </row>
    <row r="115" spans="2:15" ht="12.6" hidden="1" customHeight="1" outlineLevel="1" x14ac:dyDescent="0.25">
      <c r="B115" s="81"/>
      <c r="C115" s="82" t="str">
        <f t="shared" si="19"/>
        <v/>
      </c>
      <c r="D115" s="83" t="str">
        <f t="shared" si="20"/>
        <v/>
      </c>
      <c r="E115" s="84" t="str">
        <f t="shared" si="21"/>
        <v/>
      </c>
      <c r="F115" s="85" t="str">
        <f t="shared" si="22"/>
        <v/>
      </c>
      <c r="G115" s="86" t="str">
        <f t="shared" si="23"/>
        <v/>
      </c>
      <c r="H115" s="87" t="str">
        <f t="shared" si="24"/>
        <v/>
      </c>
      <c r="I115" s="88" t="str">
        <f t="shared" si="25"/>
        <v/>
      </c>
      <c r="J115" s="89" t="str">
        <f t="shared" si="29"/>
        <v/>
      </c>
      <c r="K115" s="87" t="str">
        <f t="shared" si="26"/>
        <v/>
      </c>
      <c r="L115" s="88" t="str">
        <f t="shared" si="27"/>
        <v/>
      </c>
      <c r="M115" s="90" t="str">
        <f t="shared" si="28"/>
        <v/>
      </c>
      <c r="N115" s="91"/>
      <c r="O115" s="27"/>
    </row>
    <row r="116" spans="2:15" ht="12.6" hidden="1" customHeight="1" outlineLevel="1" x14ac:dyDescent="0.25">
      <c r="B116" s="81"/>
      <c r="C116" s="82" t="str">
        <f t="shared" si="19"/>
        <v/>
      </c>
      <c r="D116" s="83" t="str">
        <f t="shared" si="20"/>
        <v/>
      </c>
      <c r="E116" s="84" t="str">
        <f t="shared" si="21"/>
        <v/>
      </c>
      <c r="F116" s="85" t="str">
        <f t="shared" si="22"/>
        <v/>
      </c>
      <c r="G116" s="86" t="str">
        <f t="shared" si="23"/>
        <v/>
      </c>
      <c r="H116" s="87" t="str">
        <f t="shared" si="24"/>
        <v/>
      </c>
      <c r="I116" s="88" t="str">
        <f t="shared" si="25"/>
        <v/>
      </c>
      <c r="J116" s="89" t="str">
        <f t="shared" si="29"/>
        <v/>
      </c>
      <c r="K116" s="87" t="str">
        <f t="shared" si="26"/>
        <v/>
      </c>
      <c r="L116" s="88" t="str">
        <f t="shared" si="27"/>
        <v/>
      </c>
      <c r="M116" s="90" t="str">
        <f t="shared" si="28"/>
        <v/>
      </c>
      <c r="N116" s="91"/>
      <c r="O116" s="27"/>
    </row>
    <row r="117" spans="2:15" ht="12.6" hidden="1" customHeight="1" outlineLevel="1" x14ac:dyDescent="0.25">
      <c r="B117" s="81"/>
      <c r="C117" s="82" t="str">
        <f t="shared" si="19"/>
        <v/>
      </c>
      <c r="D117" s="83" t="str">
        <f t="shared" si="20"/>
        <v/>
      </c>
      <c r="E117" s="84" t="str">
        <f t="shared" si="21"/>
        <v/>
      </c>
      <c r="F117" s="85" t="str">
        <f t="shared" si="22"/>
        <v/>
      </c>
      <c r="G117" s="86" t="str">
        <f t="shared" si="23"/>
        <v/>
      </c>
      <c r="H117" s="87" t="str">
        <f t="shared" si="24"/>
        <v/>
      </c>
      <c r="I117" s="88" t="str">
        <f t="shared" si="25"/>
        <v/>
      </c>
      <c r="J117" s="89" t="str">
        <f t="shared" si="29"/>
        <v/>
      </c>
      <c r="K117" s="87" t="str">
        <f t="shared" si="26"/>
        <v/>
      </c>
      <c r="L117" s="88" t="str">
        <f t="shared" si="27"/>
        <v/>
      </c>
      <c r="M117" s="90" t="str">
        <f t="shared" si="28"/>
        <v/>
      </c>
      <c r="N117" s="91"/>
      <c r="O117" s="27"/>
    </row>
    <row r="118" spans="2:15" ht="12.6" hidden="1" customHeight="1" outlineLevel="1" x14ac:dyDescent="0.25">
      <c r="B118" s="81"/>
      <c r="C118" s="82" t="str">
        <f t="shared" si="19"/>
        <v/>
      </c>
      <c r="D118" s="83" t="str">
        <f t="shared" si="20"/>
        <v/>
      </c>
      <c r="E118" s="84" t="str">
        <f t="shared" si="21"/>
        <v/>
      </c>
      <c r="F118" s="85" t="str">
        <f t="shared" si="22"/>
        <v/>
      </c>
      <c r="G118" s="86" t="str">
        <f t="shared" si="23"/>
        <v/>
      </c>
      <c r="H118" s="87" t="str">
        <f t="shared" si="24"/>
        <v/>
      </c>
      <c r="I118" s="88" t="str">
        <f t="shared" si="25"/>
        <v/>
      </c>
      <c r="J118" s="89" t="str">
        <f t="shared" si="29"/>
        <v/>
      </c>
      <c r="K118" s="87" t="str">
        <f t="shared" si="26"/>
        <v/>
      </c>
      <c r="L118" s="88" t="str">
        <f t="shared" si="27"/>
        <v/>
      </c>
      <c r="M118" s="90" t="str">
        <f t="shared" si="28"/>
        <v/>
      </c>
      <c r="N118" s="91"/>
      <c r="O118" s="27"/>
    </row>
    <row r="119" spans="2:15" ht="12.6" hidden="1" customHeight="1" outlineLevel="1" x14ac:dyDescent="0.25">
      <c r="B119" s="81"/>
      <c r="C119" s="82" t="str">
        <f t="shared" si="19"/>
        <v/>
      </c>
      <c r="D119" s="83" t="str">
        <f t="shared" si="20"/>
        <v/>
      </c>
      <c r="E119" s="84" t="str">
        <f t="shared" si="21"/>
        <v/>
      </c>
      <c r="F119" s="85" t="str">
        <f t="shared" si="22"/>
        <v/>
      </c>
      <c r="G119" s="86" t="str">
        <f t="shared" si="23"/>
        <v/>
      </c>
      <c r="H119" s="87" t="str">
        <f t="shared" si="24"/>
        <v/>
      </c>
      <c r="I119" s="88" t="str">
        <f t="shared" si="25"/>
        <v/>
      </c>
      <c r="J119" s="89" t="str">
        <f t="shared" si="29"/>
        <v/>
      </c>
      <c r="K119" s="87" t="str">
        <f t="shared" si="26"/>
        <v/>
      </c>
      <c r="L119" s="88" t="str">
        <f t="shared" si="27"/>
        <v/>
      </c>
      <c r="M119" s="90" t="str">
        <f t="shared" si="28"/>
        <v/>
      </c>
      <c r="N119" s="91"/>
      <c r="O119" s="27"/>
    </row>
    <row r="120" spans="2:15" ht="12.6" hidden="1" customHeight="1" outlineLevel="1" x14ac:dyDescent="0.25">
      <c r="B120" s="81"/>
      <c r="C120" s="82" t="str">
        <f t="shared" si="19"/>
        <v/>
      </c>
      <c r="D120" s="83" t="str">
        <f t="shared" ref="D120:D132" si="30">IF(C120&lt;&gt;"",C120,"")</f>
        <v/>
      </c>
      <c r="E120" s="84" t="str">
        <f t="shared" ref="E120:E132" si="31">IF(D120&lt;&gt;"",IF(OR(WEEKDAY(D120)=$G$11,WEEKDAY(D120)=$G$12,WEEKDAY(D120)=$G$13),"",$F$11),"")</f>
        <v/>
      </c>
      <c r="F120" s="85" t="str">
        <f t="shared" ref="F120:F132" si="32">IF(E120&lt;&gt;"",ROUND(E120*$F$10,2),"")</f>
        <v/>
      </c>
      <c r="G120" s="86" t="str">
        <f t="shared" ref="G120:G132" si="33">IF(D120&lt;&gt;"",VLOOKUP(C120,$G$18:$I$25,3,TRUE)/(VLOOKUP(C120,$G$18:$I$25,2,TRUE)-VLOOKUP(C120,$G$18:$I$25,1,TRUE)+1),"")</f>
        <v/>
      </c>
      <c r="H120" s="87" t="str">
        <f t="shared" ref="H120:H132" si="34">IF(D120&lt;&gt;"",IF(OR(WEEKDAY(D120)=$G$11,WEEKDAY(D120)=$G$12,WEEKDAY(D120)=$G$13),"",ROUND($F$11*2/3,1)),"")</f>
        <v/>
      </c>
      <c r="I120" s="88" t="str">
        <f t="shared" ref="I120:I132" si="35">IF(J120&lt;&gt;"",ROUND(J120/H120,4),"")</f>
        <v/>
      </c>
      <c r="J120" s="89" t="str">
        <f t="shared" si="29"/>
        <v/>
      </c>
      <c r="K120" s="87" t="str">
        <f t="shared" ref="K120:K132" si="36">IF(E120&lt;&gt;"",E120-H120,"")</f>
        <v/>
      </c>
      <c r="L120" s="88" t="str">
        <f t="shared" ref="L120:L132" si="37">IF(M120&lt;&gt;"",ROUND(M120/K120,4),"")</f>
        <v/>
      </c>
      <c r="M120" s="90" t="str">
        <f t="shared" ref="M120:M132" si="38">IF(K120&lt;&gt;"",F120-J120,"")</f>
        <v/>
      </c>
      <c r="N120" s="91"/>
      <c r="O120" s="27"/>
    </row>
    <row r="121" spans="2:15" ht="12.6" hidden="1" customHeight="1" outlineLevel="1" x14ac:dyDescent="0.25">
      <c r="B121" s="81"/>
      <c r="C121" s="82" t="str">
        <f t="shared" si="19"/>
        <v/>
      </c>
      <c r="D121" s="83" t="str">
        <f t="shared" si="30"/>
        <v/>
      </c>
      <c r="E121" s="84" t="str">
        <f t="shared" si="31"/>
        <v/>
      </c>
      <c r="F121" s="85" t="str">
        <f t="shared" si="32"/>
        <v/>
      </c>
      <c r="G121" s="86" t="str">
        <f t="shared" si="33"/>
        <v/>
      </c>
      <c r="H121" s="87" t="str">
        <f t="shared" si="34"/>
        <v/>
      </c>
      <c r="I121" s="88" t="str">
        <f t="shared" si="35"/>
        <v/>
      </c>
      <c r="J121" s="89" t="str">
        <f t="shared" si="29"/>
        <v/>
      </c>
      <c r="K121" s="87" t="str">
        <f t="shared" si="36"/>
        <v/>
      </c>
      <c r="L121" s="88" t="str">
        <f t="shared" si="37"/>
        <v/>
      </c>
      <c r="M121" s="90" t="str">
        <f t="shared" si="38"/>
        <v/>
      </c>
      <c r="N121" s="91"/>
      <c r="O121" s="27"/>
    </row>
    <row r="122" spans="2:15" ht="12.6" hidden="1" customHeight="1" outlineLevel="1" x14ac:dyDescent="0.25">
      <c r="B122" s="81"/>
      <c r="C122" s="82" t="str">
        <f t="shared" si="19"/>
        <v/>
      </c>
      <c r="D122" s="83" t="str">
        <f t="shared" si="30"/>
        <v/>
      </c>
      <c r="E122" s="84" t="str">
        <f t="shared" si="31"/>
        <v/>
      </c>
      <c r="F122" s="85" t="str">
        <f t="shared" si="32"/>
        <v/>
      </c>
      <c r="G122" s="86" t="str">
        <f t="shared" si="33"/>
        <v/>
      </c>
      <c r="H122" s="87" t="str">
        <f t="shared" si="34"/>
        <v/>
      </c>
      <c r="I122" s="88" t="str">
        <f t="shared" si="35"/>
        <v/>
      </c>
      <c r="J122" s="89" t="str">
        <f t="shared" si="29"/>
        <v/>
      </c>
      <c r="K122" s="87" t="str">
        <f t="shared" si="36"/>
        <v/>
      </c>
      <c r="L122" s="88" t="str">
        <f t="shared" si="37"/>
        <v/>
      </c>
      <c r="M122" s="90" t="str">
        <f t="shared" si="38"/>
        <v/>
      </c>
      <c r="N122" s="91"/>
      <c r="O122" s="27"/>
    </row>
    <row r="123" spans="2:15" ht="12.6" hidden="1" customHeight="1" outlineLevel="1" x14ac:dyDescent="0.25">
      <c r="B123" s="81"/>
      <c r="C123" s="82" t="str">
        <f t="shared" si="19"/>
        <v/>
      </c>
      <c r="D123" s="83" t="str">
        <f t="shared" si="30"/>
        <v/>
      </c>
      <c r="E123" s="84" t="str">
        <f t="shared" si="31"/>
        <v/>
      </c>
      <c r="F123" s="85" t="str">
        <f t="shared" si="32"/>
        <v/>
      </c>
      <c r="G123" s="86" t="str">
        <f t="shared" si="33"/>
        <v/>
      </c>
      <c r="H123" s="87" t="str">
        <f t="shared" si="34"/>
        <v/>
      </c>
      <c r="I123" s="88" t="str">
        <f t="shared" si="35"/>
        <v/>
      </c>
      <c r="J123" s="89" t="str">
        <f t="shared" si="29"/>
        <v/>
      </c>
      <c r="K123" s="87" t="str">
        <f t="shared" si="36"/>
        <v/>
      </c>
      <c r="L123" s="88" t="str">
        <f t="shared" si="37"/>
        <v/>
      </c>
      <c r="M123" s="90" t="str">
        <f t="shared" si="38"/>
        <v/>
      </c>
      <c r="N123" s="91"/>
      <c r="O123" s="27"/>
    </row>
    <row r="124" spans="2:15" ht="12.6" hidden="1" customHeight="1" outlineLevel="1" x14ac:dyDescent="0.25">
      <c r="B124" s="81"/>
      <c r="C124" s="82" t="str">
        <f t="shared" si="19"/>
        <v/>
      </c>
      <c r="D124" s="83" t="str">
        <f t="shared" si="30"/>
        <v/>
      </c>
      <c r="E124" s="84" t="str">
        <f t="shared" si="31"/>
        <v/>
      </c>
      <c r="F124" s="85" t="str">
        <f t="shared" si="32"/>
        <v/>
      </c>
      <c r="G124" s="86" t="str">
        <f t="shared" si="33"/>
        <v/>
      </c>
      <c r="H124" s="87" t="str">
        <f t="shared" si="34"/>
        <v/>
      </c>
      <c r="I124" s="88" t="str">
        <f t="shared" si="35"/>
        <v/>
      </c>
      <c r="J124" s="89" t="str">
        <f t="shared" si="29"/>
        <v/>
      </c>
      <c r="K124" s="87" t="str">
        <f t="shared" si="36"/>
        <v/>
      </c>
      <c r="L124" s="88" t="str">
        <f t="shared" si="37"/>
        <v/>
      </c>
      <c r="M124" s="90" t="str">
        <f t="shared" si="38"/>
        <v/>
      </c>
      <c r="N124" s="91"/>
      <c r="O124" s="27"/>
    </row>
    <row r="125" spans="2:15" ht="12.6" hidden="1" customHeight="1" outlineLevel="1" x14ac:dyDescent="0.25">
      <c r="B125" s="81"/>
      <c r="C125" s="82" t="str">
        <f t="shared" si="19"/>
        <v/>
      </c>
      <c r="D125" s="83" t="str">
        <f t="shared" si="30"/>
        <v/>
      </c>
      <c r="E125" s="84" t="str">
        <f t="shared" si="31"/>
        <v/>
      </c>
      <c r="F125" s="85" t="str">
        <f t="shared" si="32"/>
        <v/>
      </c>
      <c r="G125" s="86" t="str">
        <f t="shared" si="33"/>
        <v/>
      </c>
      <c r="H125" s="87" t="str">
        <f t="shared" si="34"/>
        <v/>
      </c>
      <c r="I125" s="88" t="str">
        <f t="shared" si="35"/>
        <v/>
      </c>
      <c r="J125" s="89" t="str">
        <f t="shared" si="29"/>
        <v/>
      </c>
      <c r="K125" s="87" t="str">
        <f t="shared" si="36"/>
        <v/>
      </c>
      <c r="L125" s="88" t="str">
        <f t="shared" si="37"/>
        <v/>
      </c>
      <c r="M125" s="90" t="str">
        <f t="shared" si="38"/>
        <v/>
      </c>
      <c r="N125" s="91"/>
      <c r="O125" s="27"/>
    </row>
    <row r="126" spans="2:15" ht="12.6" hidden="1" customHeight="1" outlineLevel="1" x14ac:dyDescent="0.25">
      <c r="B126" s="81"/>
      <c r="C126" s="82" t="str">
        <f t="shared" si="19"/>
        <v/>
      </c>
      <c r="D126" s="83" t="str">
        <f t="shared" si="30"/>
        <v/>
      </c>
      <c r="E126" s="84" t="str">
        <f t="shared" si="31"/>
        <v/>
      </c>
      <c r="F126" s="85" t="str">
        <f t="shared" si="32"/>
        <v/>
      </c>
      <c r="G126" s="86" t="str">
        <f t="shared" si="33"/>
        <v/>
      </c>
      <c r="H126" s="87" t="str">
        <f t="shared" si="34"/>
        <v/>
      </c>
      <c r="I126" s="88" t="str">
        <f t="shared" si="35"/>
        <v/>
      </c>
      <c r="J126" s="89" t="str">
        <f t="shared" si="29"/>
        <v/>
      </c>
      <c r="K126" s="87" t="str">
        <f t="shared" si="36"/>
        <v/>
      </c>
      <c r="L126" s="88" t="str">
        <f t="shared" si="37"/>
        <v/>
      </c>
      <c r="M126" s="90" t="str">
        <f t="shared" si="38"/>
        <v/>
      </c>
      <c r="N126" s="91"/>
      <c r="O126" s="27"/>
    </row>
    <row r="127" spans="2:15" ht="12.6" hidden="1" customHeight="1" outlineLevel="1" x14ac:dyDescent="0.25">
      <c r="B127" s="81"/>
      <c r="C127" s="82" t="str">
        <f t="shared" si="19"/>
        <v/>
      </c>
      <c r="D127" s="83" t="str">
        <f t="shared" si="30"/>
        <v/>
      </c>
      <c r="E127" s="84" t="str">
        <f t="shared" si="31"/>
        <v/>
      </c>
      <c r="F127" s="85" t="str">
        <f t="shared" si="32"/>
        <v/>
      </c>
      <c r="G127" s="86" t="str">
        <f t="shared" si="33"/>
        <v/>
      </c>
      <c r="H127" s="87" t="str">
        <f t="shared" si="34"/>
        <v/>
      </c>
      <c r="I127" s="88" t="str">
        <f t="shared" si="35"/>
        <v/>
      </c>
      <c r="J127" s="89" t="str">
        <f t="shared" si="29"/>
        <v/>
      </c>
      <c r="K127" s="87" t="str">
        <f t="shared" si="36"/>
        <v/>
      </c>
      <c r="L127" s="88" t="str">
        <f t="shared" si="37"/>
        <v/>
      </c>
      <c r="M127" s="90" t="str">
        <f t="shared" si="38"/>
        <v/>
      </c>
      <c r="N127" s="91"/>
      <c r="O127" s="27"/>
    </row>
    <row r="128" spans="2:15" ht="12.6" hidden="1" customHeight="1" outlineLevel="1" x14ac:dyDescent="0.25">
      <c r="B128" s="81"/>
      <c r="C128" s="82" t="str">
        <f t="shared" si="19"/>
        <v/>
      </c>
      <c r="D128" s="83" t="str">
        <f t="shared" si="30"/>
        <v/>
      </c>
      <c r="E128" s="84" t="str">
        <f t="shared" si="31"/>
        <v/>
      </c>
      <c r="F128" s="85" t="str">
        <f t="shared" si="32"/>
        <v/>
      </c>
      <c r="G128" s="86" t="str">
        <f t="shared" si="33"/>
        <v/>
      </c>
      <c r="H128" s="87" t="str">
        <f t="shared" si="34"/>
        <v/>
      </c>
      <c r="I128" s="88" t="str">
        <f t="shared" si="35"/>
        <v/>
      </c>
      <c r="J128" s="89" t="str">
        <f t="shared" si="29"/>
        <v/>
      </c>
      <c r="K128" s="87" t="str">
        <f t="shared" si="36"/>
        <v/>
      </c>
      <c r="L128" s="88" t="str">
        <f t="shared" si="37"/>
        <v/>
      </c>
      <c r="M128" s="90" t="str">
        <f t="shared" si="38"/>
        <v/>
      </c>
      <c r="N128" s="91"/>
      <c r="O128" s="27"/>
    </row>
    <row r="129" spans="2:15" ht="12.6" hidden="1" customHeight="1" outlineLevel="1" x14ac:dyDescent="0.25">
      <c r="B129" s="81"/>
      <c r="C129" s="82" t="str">
        <f t="shared" ref="C129:C161" si="39">IF(C128="","",IF((C128+1)&lt;$M$13,(C128+1),IF((C128+1)=$M$13,$M$13,"")))</f>
        <v/>
      </c>
      <c r="D129" s="83" t="str">
        <f t="shared" si="30"/>
        <v/>
      </c>
      <c r="E129" s="84" t="str">
        <f t="shared" si="31"/>
        <v/>
      </c>
      <c r="F129" s="85" t="str">
        <f t="shared" si="32"/>
        <v/>
      </c>
      <c r="G129" s="86" t="str">
        <f t="shared" si="33"/>
        <v/>
      </c>
      <c r="H129" s="87" t="str">
        <f t="shared" si="34"/>
        <v/>
      </c>
      <c r="I129" s="88" t="str">
        <f t="shared" si="35"/>
        <v/>
      </c>
      <c r="J129" s="89" t="str">
        <f t="shared" si="29"/>
        <v/>
      </c>
      <c r="K129" s="87" t="str">
        <f t="shared" si="36"/>
        <v/>
      </c>
      <c r="L129" s="88" t="str">
        <f t="shared" si="37"/>
        <v/>
      </c>
      <c r="M129" s="90" t="str">
        <f t="shared" si="38"/>
        <v/>
      </c>
      <c r="N129" s="91"/>
      <c r="O129" s="27"/>
    </row>
    <row r="130" spans="2:15" ht="12.6" hidden="1" customHeight="1" outlineLevel="1" x14ac:dyDescent="0.25">
      <c r="B130" s="81"/>
      <c r="C130" s="82" t="str">
        <f t="shared" si="39"/>
        <v/>
      </c>
      <c r="D130" s="83" t="str">
        <f t="shared" si="30"/>
        <v/>
      </c>
      <c r="E130" s="84" t="str">
        <f t="shared" si="31"/>
        <v/>
      </c>
      <c r="F130" s="85" t="str">
        <f t="shared" si="32"/>
        <v/>
      </c>
      <c r="G130" s="86" t="str">
        <f t="shared" si="33"/>
        <v/>
      </c>
      <c r="H130" s="87" t="str">
        <f t="shared" si="34"/>
        <v/>
      </c>
      <c r="I130" s="88" t="str">
        <f t="shared" si="35"/>
        <v/>
      </c>
      <c r="J130" s="89" t="str">
        <f t="shared" si="29"/>
        <v/>
      </c>
      <c r="K130" s="87" t="str">
        <f t="shared" si="36"/>
        <v/>
      </c>
      <c r="L130" s="88" t="str">
        <f t="shared" si="37"/>
        <v/>
      </c>
      <c r="M130" s="90" t="str">
        <f t="shared" si="38"/>
        <v/>
      </c>
      <c r="N130" s="91"/>
      <c r="O130" s="27"/>
    </row>
    <row r="131" spans="2:15" ht="12.6" hidden="1" customHeight="1" outlineLevel="1" x14ac:dyDescent="0.25">
      <c r="B131" s="81"/>
      <c r="C131" s="82" t="str">
        <f t="shared" si="39"/>
        <v/>
      </c>
      <c r="D131" s="83" t="str">
        <f t="shared" si="30"/>
        <v/>
      </c>
      <c r="E131" s="84" t="str">
        <f t="shared" si="31"/>
        <v/>
      </c>
      <c r="F131" s="85" t="str">
        <f t="shared" si="32"/>
        <v/>
      </c>
      <c r="G131" s="86" t="str">
        <f t="shared" si="33"/>
        <v/>
      </c>
      <c r="H131" s="87" t="str">
        <f t="shared" si="34"/>
        <v/>
      </c>
      <c r="I131" s="88" t="str">
        <f t="shared" si="35"/>
        <v/>
      </c>
      <c r="J131" s="89" t="str">
        <f t="shared" si="29"/>
        <v/>
      </c>
      <c r="K131" s="87" t="str">
        <f t="shared" si="36"/>
        <v/>
      </c>
      <c r="L131" s="88" t="str">
        <f t="shared" si="37"/>
        <v/>
      </c>
      <c r="M131" s="90" t="str">
        <f t="shared" si="38"/>
        <v/>
      </c>
      <c r="N131" s="91"/>
      <c r="O131" s="27"/>
    </row>
    <row r="132" spans="2:15" ht="12.6" hidden="1" customHeight="1" outlineLevel="1" x14ac:dyDescent="0.25">
      <c r="B132" s="81"/>
      <c r="C132" s="82" t="str">
        <f t="shared" si="39"/>
        <v/>
      </c>
      <c r="D132" s="83" t="str">
        <f t="shared" si="30"/>
        <v/>
      </c>
      <c r="E132" s="84" t="str">
        <f t="shared" si="31"/>
        <v/>
      </c>
      <c r="F132" s="85" t="str">
        <f t="shared" si="32"/>
        <v/>
      </c>
      <c r="G132" s="86" t="str">
        <f t="shared" si="33"/>
        <v/>
      </c>
      <c r="H132" s="87" t="str">
        <f t="shared" si="34"/>
        <v/>
      </c>
      <c r="I132" s="88" t="str">
        <f t="shared" si="35"/>
        <v/>
      </c>
      <c r="J132" s="89" t="str">
        <f t="shared" si="29"/>
        <v/>
      </c>
      <c r="K132" s="87" t="str">
        <f t="shared" si="36"/>
        <v/>
      </c>
      <c r="L132" s="88" t="str">
        <f t="shared" si="37"/>
        <v/>
      </c>
      <c r="M132" s="90" t="str">
        <f t="shared" si="38"/>
        <v/>
      </c>
      <c r="N132" s="91"/>
      <c r="O132" s="27"/>
    </row>
    <row r="133" spans="2:15" ht="12.6" hidden="1" customHeight="1" outlineLevel="1" x14ac:dyDescent="0.25">
      <c r="B133" s="81"/>
      <c r="C133" s="82" t="str">
        <f t="shared" si="39"/>
        <v/>
      </c>
      <c r="D133" s="83" t="str">
        <f t="shared" ref="D133:D161" si="40">IF(C133&lt;&gt;"",C133,"")</f>
        <v/>
      </c>
      <c r="E133" s="84" t="str">
        <f t="shared" ref="E133:E161" si="41">IF(D133&lt;&gt;"",IF(OR(WEEKDAY(D133)=$G$11,WEEKDAY(D133)=$G$12,WEEKDAY(D133)=$G$13),"",$F$11),"")</f>
        <v/>
      </c>
      <c r="F133" s="85" t="str">
        <f t="shared" ref="F133:F161" si="42">IF(E133&lt;&gt;"",ROUND(E133*$F$10,2),"")</f>
        <v/>
      </c>
      <c r="G133" s="86" t="str">
        <f t="shared" ref="G133:G161" si="43">IF(D133&lt;&gt;"",VLOOKUP(C133,$G$18:$I$25,3,TRUE)/(VLOOKUP(C133,$G$18:$I$25,2,TRUE)-VLOOKUP(C133,$G$18:$I$25,1,TRUE)+1),"")</f>
        <v/>
      </c>
      <c r="H133" s="87" t="str">
        <f t="shared" ref="H133:H161" si="44">IF(D133&lt;&gt;"",IF(OR(WEEKDAY(D133)=$G$11,WEEKDAY(D133)=$G$12,WEEKDAY(D133)=$G$13),"",ROUND($F$11*2/3,1)),"")</f>
        <v/>
      </c>
      <c r="I133" s="88" t="str">
        <f t="shared" ref="I133:I161" si="45">IF(J133&lt;&gt;"",ROUND(J133/H133,4),"")</f>
        <v/>
      </c>
      <c r="J133" s="89" t="str">
        <f t="shared" ref="J133:J161" si="46">IF(H133&lt;&gt;"",ROUND(H133*$G$162/$H$162,2),"")</f>
        <v/>
      </c>
      <c r="K133" s="87" t="str">
        <f t="shared" ref="K133:K161" si="47">IF(E133&lt;&gt;"",E133-H133,"")</f>
        <v/>
      </c>
      <c r="L133" s="88" t="str">
        <f t="shared" ref="L133:L161" si="48">IF(M133&lt;&gt;"",ROUND(M133/K133,4),"")</f>
        <v/>
      </c>
      <c r="M133" s="90" t="str">
        <f t="shared" ref="M133:M161" si="49">IF(K133&lt;&gt;"",F133-J133,"")</f>
        <v/>
      </c>
      <c r="N133" s="91"/>
      <c r="O133" s="27"/>
    </row>
    <row r="134" spans="2:15" ht="12.6" hidden="1" customHeight="1" outlineLevel="1" x14ac:dyDescent="0.25">
      <c r="B134" s="81"/>
      <c r="C134" s="82" t="str">
        <f t="shared" si="39"/>
        <v/>
      </c>
      <c r="D134" s="83" t="str">
        <f t="shared" si="40"/>
        <v/>
      </c>
      <c r="E134" s="84" t="str">
        <f t="shared" si="41"/>
        <v/>
      </c>
      <c r="F134" s="85" t="str">
        <f t="shared" si="42"/>
        <v/>
      </c>
      <c r="G134" s="86" t="str">
        <f t="shared" si="43"/>
        <v/>
      </c>
      <c r="H134" s="87" t="str">
        <f t="shared" si="44"/>
        <v/>
      </c>
      <c r="I134" s="88" t="str">
        <f t="shared" si="45"/>
        <v/>
      </c>
      <c r="J134" s="89" t="str">
        <f t="shared" si="46"/>
        <v/>
      </c>
      <c r="K134" s="87" t="str">
        <f t="shared" si="47"/>
        <v/>
      </c>
      <c r="L134" s="88" t="str">
        <f t="shared" si="48"/>
        <v/>
      </c>
      <c r="M134" s="90" t="str">
        <f t="shared" si="49"/>
        <v/>
      </c>
      <c r="N134" s="91"/>
      <c r="O134" s="27"/>
    </row>
    <row r="135" spans="2:15" ht="12.6" hidden="1" customHeight="1" outlineLevel="1" x14ac:dyDescent="0.25">
      <c r="B135" s="81"/>
      <c r="C135" s="82" t="str">
        <f t="shared" si="39"/>
        <v/>
      </c>
      <c r="D135" s="83" t="str">
        <f t="shared" si="40"/>
        <v/>
      </c>
      <c r="E135" s="84" t="str">
        <f t="shared" si="41"/>
        <v/>
      </c>
      <c r="F135" s="85" t="str">
        <f t="shared" si="42"/>
        <v/>
      </c>
      <c r="G135" s="86" t="str">
        <f t="shared" si="43"/>
        <v/>
      </c>
      <c r="H135" s="87" t="str">
        <f t="shared" si="44"/>
        <v/>
      </c>
      <c r="I135" s="88" t="str">
        <f t="shared" si="45"/>
        <v/>
      </c>
      <c r="J135" s="89" t="str">
        <f t="shared" si="46"/>
        <v/>
      </c>
      <c r="K135" s="87" t="str">
        <f t="shared" si="47"/>
        <v/>
      </c>
      <c r="L135" s="88" t="str">
        <f t="shared" si="48"/>
        <v/>
      </c>
      <c r="M135" s="90" t="str">
        <f t="shared" si="49"/>
        <v/>
      </c>
      <c r="N135" s="91"/>
      <c r="O135" s="27"/>
    </row>
    <row r="136" spans="2:15" ht="12.6" hidden="1" customHeight="1" outlineLevel="1" x14ac:dyDescent="0.25">
      <c r="B136" s="81"/>
      <c r="C136" s="82" t="str">
        <f t="shared" si="39"/>
        <v/>
      </c>
      <c r="D136" s="83" t="str">
        <f t="shared" si="40"/>
        <v/>
      </c>
      <c r="E136" s="84" t="str">
        <f t="shared" si="41"/>
        <v/>
      </c>
      <c r="F136" s="85" t="str">
        <f t="shared" si="42"/>
        <v/>
      </c>
      <c r="G136" s="86" t="str">
        <f t="shared" si="43"/>
        <v/>
      </c>
      <c r="H136" s="87" t="str">
        <f t="shared" si="44"/>
        <v/>
      </c>
      <c r="I136" s="88" t="str">
        <f t="shared" si="45"/>
        <v/>
      </c>
      <c r="J136" s="89" t="str">
        <f t="shared" si="46"/>
        <v/>
      </c>
      <c r="K136" s="87" t="str">
        <f t="shared" si="47"/>
        <v/>
      </c>
      <c r="L136" s="88" t="str">
        <f t="shared" si="48"/>
        <v/>
      </c>
      <c r="M136" s="90" t="str">
        <f t="shared" si="49"/>
        <v/>
      </c>
      <c r="N136" s="91"/>
      <c r="O136" s="27"/>
    </row>
    <row r="137" spans="2:15" ht="12.6" hidden="1" customHeight="1" outlineLevel="1" x14ac:dyDescent="0.25">
      <c r="B137" s="81"/>
      <c r="C137" s="82" t="str">
        <f t="shared" si="39"/>
        <v/>
      </c>
      <c r="D137" s="83" t="str">
        <f t="shared" si="40"/>
        <v/>
      </c>
      <c r="E137" s="84" t="str">
        <f t="shared" si="41"/>
        <v/>
      </c>
      <c r="F137" s="85" t="str">
        <f t="shared" si="42"/>
        <v/>
      </c>
      <c r="G137" s="86" t="str">
        <f t="shared" si="43"/>
        <v/>
      </c>
      <c r="H137" s="87" t="str">
        <f t="shared" si="44"/>
        <v/>
      </c>
      <c r="I137" s="88" t="str">
        <f t="shared" si="45"/>
        <v/>
      </c>
      <c r="J137" s="89" t="str">
        <f t="shared" si="46"/>
        <v/>
      </c>
      <c r="K137" s="87" t="str">
        <f t="shared" si="47"/>
        <v/>
      </c>
      <c r="L137" s="88" t="str">
        <f t="shared" si="48"/>
        <v/>
      </c>
      <c r="M137" s="90" t="str">
        <f t="shared" si="49"/>
        <v/>
      </c>
      <c r="N137" s="91"/>
      <c r="O137" s="27"/>
    </row>
    <row r="138" spans="2:15" ht="12.6" hidden="1" customHeight="1" outlineLevel="1" x14ac:dyDescent="0.25">
      <c r="B138" s="81"/>
      <c r="C138" s="82" t="str">
        <f t="shared" si="39"/>
        <v/>
      </c>
      <c r="D138" s="83" t="str">
        <f t="shared" si="40"/>
        <v/>
      </c>
      <c r="E138" s="84" t="str">
        <f t="shared" si="41"/>
        <v/>
      </c>
      <c r="F138" s="85" t="str">
        <f t="shared" si="42"/>
        <v/>
      </c>
      <c r="G138" s="86" t="str">
        <f t="shared" si="43"/>
        <v/>
      </c>
      <c r="H138" s="87" t="str">
        <f t="shared" si="44"/>
        <v/>
      </c>
      <c r="I138" s="88" t="str">
        <f t="shared" si="45"/>
        <v/>
      </c>
      <c r="J138" s="89" t="str">
        <f t="shared" si="46"/>
        <v/>
      </c>
      <c r="K138" s="87" t="str">
        <f t="shared" si="47"/>
        <v/>
      </c>
      <c r="L138" s="88" t="str">
        <f t="shared" si="48"/>
        <v/>
      </c>
      <c r="M138" s="90" t="str">
        <f t="shared" si="49"/>
        <v/>
      </c>
      <c r="N138" s="91"/>
      <c r="O138" s="27"/>
    </row>
    <row r="139" spans="2:15" ht="12.6" hidden="1" customHeight="1" outlineLevel="1" x14ac:dyDescent="0.25">
      <c r="B139" s="81"/>
      <c r="C139" s="82" t="str">
        <f t="shared" si="39"/>
        <v/>
      </c>
      <c r="D139" s="83" t="str">
        <f t="shared" si="40"/>
        <v/>
      </c>
      <c r="E139" s="84" t="str">
        <f t="shared" si="41"/>
        <v/>
      </c>
      <c r="F139" s="85" t="str">
        <f t="shared" si="42"/>
        <v/>
      </c>
      <c r="G139" s="86" t="str">
        <f t="shared" si="43"/>
        <v/>
      </c>
      <c r="H139" s="87" t="str">
        <f t="shared" si="44"/>
        <v/>
      </c>
      <c r="I139" s="88" t="str">
        <f t="shared" si="45"/>
        <v/>
      </c>
      <c r="J139" s="89" t="str">
        <f t="shared" si="46"/>
        <v/>
      </c>
      <c r="K139" s="87" t="str">
        <f t="shared" si="47"/>
        <v/>
      </c>
      <c r="L139" s="88" t="str">
        <f t="shared" si="48"/>
        <v/>
      </c>
      <c r="M139" s="90" t="str">
        <f t="shared" si="49"/>
        <v/>
      </c>
      <c r="N139" s="91"/>
      <c r="O139" s="27"/>
    </row>
    <row r="140" spans="2:15" ht="12.6" hidden="1" customHeight="1" outlineLevel="1" x14ac:dyDescent="0.25">
      <c r="B140" s="81"/>
      <c r="C140" s="82" t="str">
        <f t="shared" si="39"/>
        <v/>
      </c>
      <c r="D140" s="83" t="str">
        <f t="shared" si="40"/>
        <v/>
      </c>
      <c r="E140" s="84" t="str">
        <f t="shared" si="41"/>
        <v/>
      </c>
      <c r="F140" s="85" t="str">
        <f t="shared" si="42"/>
        <v/>
      </c>
      <c r="G140" s="86" t="str">
        <f t="shared" si="43"/>
        <v/>
      </c>
      <c r="H140" s="87" t="str">
        <f t="shared" si="44"/>
        <v/>
      </c>
      <c r="I140" s="88" t="str">
        <f t="shared" si="45"/>
        <v/>
      </c>
      <c r="J140" s="89" t="str">
        <f t="shared" si="46"/>
        <v/>
      </c>
      <c r="K140" s="87" t="str">
        <f t="shared" si="47"/>
        <v/>
      </c>
      <c r="L140" s="88" t="str">
        <f t="shared" si="48"/>
        <v/>
      </c>
      <c r="M140" s="90" t="str">
        <f t="shared" si="49"/>
        <v/>
      </c>
      <c r="N140" s="91"/>
      <c r="O140" s="27"/>
    </row>
    <row r="141" spans="2:15" ht="12.6" hidden="1" customHeight="1" outlineLevel="1" x14ac:dyDescent="0.25">
      <c r="B141" s="81"/>
      <c r="C141" s="82" t="str">
        <f t="shared" si="39"/>
        <v/>
      </c>
      <c r="D141" s="83" t="str">
        <f t="shared" si="40"/>
        <v/>
      </c>
      <c r="E141" s="84" t="str">
        <f t="shared" si="41"/>
        <v/>
      </c>
      <c r="F141" s="85" t="str">
        <f t="shared" si="42"/>
        <v/>
      </c>
      <c r="G141" s="86" t="str">
        <f t="shared" si="43"/>
        <v/>
      </c>
      <c r="H141" s="87" t="str">
        <f t="shared" si="44"/>
        <v/>
      </c>
      <c r="I141" s="88" t="str">
        <f t="shared" si="45"/>
        <v/>
      </c>
      <c r="J141" s="89" t="str">
        <f t="shared" si="46"/>
        <v/>
      </c>
      <c r="K141" s="87" t="str">
        <f t="shared" si="47"/>
        <v/>
      </c>
      <c r="L141" s="88" t="str">
        <f t="shared" si="48"/>
        <v/>
      </c>
      <c r="M141" s="90" t="str">
        <f t="shared" si="49"/>
        <v/>
      </c>
      <c r="N141" s="91"/>
      <c r="O141" s="27"/>
    </row>
    <row r="142" spans="2:15" ht="12.6" hidden="1" customHeight="1" outlineLevel="1" x14ac:dyDescent="0.25">
      <c r="B142" s="81"/>
      <c r="C142" s="82" t="str">
        <f t="shared" si="39"/>
        <v/>
      </c>
      <c r="D142" s="83" t="str">
        <f t="shared" si="40"/>
        <v/>
      </c>
      <c r="E142" s="84" t="str">
        <f t="shared" si="41"/>
        <v/>
      </c>
      <c r="F142" s="85" t="str">
        <f t="shared" si="42"/>
        <v/>
      </c>
      <c r="G142" s="86" t="str">
        <f t="shared" si="43"/>
        <v/>
      </c>
      <c r="H142" s="87" t="str">
        <f t="shared" si="44"/>
        <v/>
      </c>
      <c r="I142" s="88" t="str">
        <f t="shared" si="45"/>
        <v/>
      </c>
      <c r="J142" s="89" t="str">
        <f t="shared" si="46"/>
        <v/>
      </c>
      <c r="K142" s="87" t="str">
        <f t="shared" si="47"/>
        <v/>
      </c>
      <c r="L142" s="88" t="str">
        <f t="shared" si="48"/>
        <v/>
      </c>
      <c r="M142" s="90" t="str">
        <f t="shared" si="49"/>
        <v/>
      </c>
      <c r="N142" s="91"/>
      <c r="O142" s="27"/>
    </row>
    <row r="143" spans="2:15" ht="12.6" hidden="1" customHeight="1" outlineLevel="1" x14ac:dyDescent="0.25">
      <c r="B143" s="81"/>
      <c r="C143" s="82" t="str">
        <f t="shared" si="39"/>
        <v/>
      </c>
      <c r="D143" s="83" t="str">
        <f t="shared" si="40"/>
        <v/>
      </c>
      <c r="E143" s="84" t="str">
        <f t="shared" si="41"/>
        <v/>
      </c>
      <c r="F143" s="85" t="str">
        <f t="shared" si="42"/>
        <v/>
      </c>
      <c r="G143" s="86" t="str">
        <f t="shared" si="43"/>
        <v/>
      </c>
      <c r="H143" s="87" t="str">
        <f t="shared" si="44"/>
        <v/>
      </c>
      <c r="I143" s="88" t="str">
        <f t="shared" si="45"/>
        <v/>
      </c>
      <c r="J143" s="89" t="str">
        <f t="shared" si="46"/>
        <v/>
      </c>
      <c r="K143" s="87" t="str">
        <f t="shared" si="47"/>
        <v/>
      </c>
      <c r="L143" s="88" t="str">
        <f t="shared" si="48"/>
        <v/>
      </c>
      <c r="M143" s="90" t="str">
        <f t="shared" si="49"/>
        <v/>
      </c>
      <c r="N143" s="91"/>
      <c r="O143" s="27"/>
    </row>
    <row r="144" spans="2:15" ht="12.6" hidden="1" customHeight="1" outlineLevel="1" x14ac:dyDescent="0.25">
      <c r="B144" s="81"/>
      <c r="C144" s="82" t="str">
        <f t="shared" si="39"/>
        <v/>
      </c>
      <c r="D144" s="83" t="str">
        <f t="shared" si="40"/>
        <v/>
      </c>
      <c r="E144" s="84" t="str">
        <f t="shared" si="41"/>
        <v/>
      </c>
      <c r="F144" s="85" t="str">
        <f t="shared" si="42"/>
        <v/>
      </c>
      <c r="G144" s="86" t="str">
        <f t="shared" si="43"/>
        <v/>
      </c>
      <c r="H144" s="87" t="str">
        <f t="shared" si="44"/>
        <v/>
      </c>
      <c r="I144" s="88" t="str">
        <f t="shared" si="45"/>
        <v/>
      </c>
      <c r="J144" s="89" t="str">
        <f t="shared" si="46"/>
        <v/>
      </c>
      <c r="K144" s="87" t="str">
        <f t="shared" si="47"/>
        <v/>
      </c>
      <c r="L144" s="88" t="str">
        <f t="shared" si="48"/>
        <v/>
      </c>
      <c r="M144" s="90" t="str">
        <f t="shared" si="49"/>
        <v/>
      </c>
      <c r="N144" s="91"/>
      <c r="O144" s="27"/>
    </row>
    <row r="145" spans="2:15" ht="12.6" hidden="1" customHeight="1" outlineLevel="1" x14ac:dyDescent="0.25">
      <c r="B145" s="81"/>
      <c r="C145" s="82" t="str">
        <f t="shared" si="39"/>
        <v/>
      </c>
      <c r="D145" s="83" t="str">
        <f t="shared" si="40"/>
        <v/>
      </c>
      <c r="E145" s="84" t="str">
        <f t="shared" si="41"/>
        <v/>
      </c>
      <c r="F145" s="85" t="str">
        <f t="shared" si="42"/>
        <v/>
      </c>
      <c r="G145" s="86" t="str">
        <f t="shared" si="43"/>
        <v/>
      </c>
      <c r="H145" s="87" t="str">
        <f t="shared" si="44"/>
        <v/>
      </c>
      <c r="I145" s="88" t="str">
        <f t="shared" si="45"/>
        <v/>
      </c>
      <c r="J145" s="89" t="str">
        <f t="shared" si="46"/>
        <v/>
      </c>
      <c r="K145" s="87" t="str">
        <f t="shared" si="47"/>
        <v/>
      </c>
      <c r="L145" s="88" t="str">
        <f t="shared" si="48"/>
        <v/>
      </c>
      <c r="M145" s="90" t="str">
        <f t="shared" si="49"/>
        <v/>
      </c>
      <c r="N145" s="91"/>
      <c r="O145" s="27"/>
    </row>
    <row r="146" spans="2:15" ht="12.6" hidden="1" customHeight="1" outlineLevel="1" x14ac:dyDescent="0.25">
      <c r="B146" s="81"/>
      <c r="C146" s="82" t="str">
        <f t="shared" si="39"/>
        <v/>
      </c>
      <c r="D146" s="83" t="str">
        <f t="shared" si="40"/>
        <v/>
      </c>
      <c r="E146" s="84" t="str">
        <f t="shared" si="41"/>
        <v/>
      </c>
      <c r="F146" s="85" t="str">
        <f t="shared" si="42"/>
        <v/>
      </c>
      <c r="G146" s="86" t="str">
        <f t="shared" si="43"/>
        <v/>
      </c>
      <c r="H146" s="87" t="str">
        <f t="shared" si="44"/>
        <v/>
      </c>
      <c r="I146" s="88" t="str">
        <f t="shared" si="45"/>
        <v/>
      </c>
      <c r="J146" s="89" t="str">
        <f t="shared" si="46"/>
        <v/>
      </c>
      <c r="K146" s="87" t="str">
        <f t="shared" si="47"/>
        <v/>
      </c>
      <c r="L146" s="88" t="str">
        <f t="shared" si="48"/>
        <v/>
      </c>
      <c r="M146" s="90" t="str">
        <f t="shared" si="49"/>
        <v/>
      </c>
      <c r="N146" s="91"/>
      <c r="O146" s="27"/>
    </row>
    <row r="147" spans="2:15" ht="12.6" hidden="1" customHeight="1" outlineLevel="1" x14ac:dyDescent="0.25">
      <c r="B147" s="81"/>
      <c r="C147" s="82" t="str">
        <f t="shared" si="39"/>
        <v/>
      </c>
      <c r="D147" s="83" t="str">
        <f t="shared" si="40"/>
        <v/>
      </c>
      <c r="E147" s="84" t="str">
        <f t="shared" si="41"/>
        <v/>
      </c>
      <c r="F147" s="85" t="str">
        <f t="shared" si="42"/>
        <v/>
      </c>
      <c r="G147" s="86" t="str">
        <f t="shared" si="43"/>
        <v/>
      </c>
      <c r="H147" s="87" t="str">
        <f t="shared" si="44"/>
        <v/>
      </c>
      <c r="I147" s="88" t="str">
        <f t="shared" si="45"/>
        <v/>
      </c>
      <c r="J147" s="89" t="str">
        <f t="shared" si="46"/>
        <v/>
      </c>
      <c r="K147" s="87" t="str">
        <f t="shared" si="47"/>
        <v/>
      </c>
      <c r="L147" s="88" t="str">
        <f t="shared" si="48"/>
        <v/>
      </c>
      <c r="M147" s="90" t="str">
        <f t="shared" si="49"/>
        <v/>
      </c>
      <c r="N147" s="91"/>
      <c r="O147" s="27"/>
    </row>
    <row r="148" spans="2:15" ht="12.6" hidden="1" customHeight="1" outlineLevel="1" x14ac:dyDescent="0.25">
      <c r="B148" s="81"/>
      <c r="C148" s="82" t="str">
        <f t="shared" si="39"/>
        <v/>
      </c>
      <c r="D148" s="83" t="str">
        <f t="shared" si="40"/>
        <v/>
      </c>
      <c r="E148" s="84" t="str">
        <f t="shared" si="41"/>
        <v/>
      </c>
      <c r="F148" s="85" t="str">
        <f t="shared" si="42"/>
        <v/>
      </c>
      <c r="G148" s="86" t="str">
        <f t="shared" si="43"/>
        <v/>
      </c>
      <c r="H148" s="87" t="str">
        <f t="shared" si="44"/>
        <v/>
      </c>
      <c r="I148" s="88" t="str">
        <f t="shared" si="45"/>
        <v/>
      </c>
      <c r="J148" s="89" t="str">
        <f t="shared" si="46"/>
        <v/>
      </c>
      <c r="K148" s="87" t="str">
        <f t="shared" si="47"/>
        <v/>
      </c>
      <c r="L148" s="88" t="str">
        <f t="shared" si="48"/>
        <v/>
      </c>
      <c r="M148" s="90" t="str">
        <f t="shared" si="49"/>
        <v/>
      </c>
      <c r="N148" s="91"/>
      <c r="O148" s="27"/>
    </row>
    <row r="149" spans="2:15" ht="12.6" hidden="1" customHeight="1" outlineLevel="1" x14ac:dyDescent="0.25">
      <c r="B149" s="81"/>
      <c r="C149" s="82" t="str">
        <f t="shared" si="39"/>
        <v/>
      </c>
      <c r="D149" s="83" t="str">
        <f t="shared" si="40"/>
        <v/>
      </c>
      <c r="E149" s="84" t="str">
        <f t="shared" si="41"/>
        <v/>
      </c>
      <c r="F149" s="85" t="str">
        <f t="shared" si="42"/>
        <v/>
      </c>
      <c r="G149" s="86" t="str">
        <f t="shared" si="43"/>
        <v/>
      </c>
      <c r="H149" s="87" t="str">
        <f t="shared" si="44"/>
        <v/>
      </c>
      <c r="I149" s="88" t="str">
        <f t="shared" si="45"/>
        <v/>
      </c>
      <c r="J149" s="89" t="str">
        <f t="shared" si="46"/>
        <v/>
      </c>
      <c r="K149" s="87" t="str">
        <f t="shared" si="47"/>
        <v/>
      </c>
      <c r="L149" s="88" t="str">
        <f t="shared" si="48"/>
        <v/>
      </c>
      <c r="M149" s="90" t="str">
        <f t="shared" si="49"/>
        <v/>
      </c>
      <c r="N149" s="91"/>
      <c r="O149" s="27"/>
    </row>
    <row r="150" spans="2:15" ht="12.6" hidden="1" customHeight="1" outlineLevel="1" x14ac:dyDescent="0.25">
      <c r="B150" s="81"/>
      <c r="C150" s="82" t="str">
        <f t="shared" si="39"/>
        <v/>
      </c>
      <c r="D150" s="83" t="str">
        <f t="shared" si="40"/>
        <v/>
      </c>
      <c r="E150" s="84" t="str">
        <f t="shared" si="41"/>
        <v/>
      </c>
      <c r="F150" s="85" t="str">
        <f t="shared" si="42"/>
        <v/>
      </c>
      <c r="G150" s="86" t="str">
        <f t="shared" si="43"/>
        <v/>
      </c>
      <c r="H150" s="87" t="str">
        <f t="shared" si="44"/>
        <v/>
      </c>
      <c r="I150" s="88" t="str">
        <f t="shared" si="45"/>
        <v/>
      </c>
      <c r="J150" s="89" t="str">
        <f t="shared" si="46"/>
        <v/>
      </c>
      <c r="K150" s="87" t="str">
        <f t="shared" si="47"/>
        <v/>
      </c>
      <c r="L150" s="88" t="str">
        <f t="shared" si="48"/>
        <v/>
      </c>
      <c r="M150" s="90" t="str">
        <f t="shared" si="49"/>
        <v/>
      </c>
      <c r="N150" s="91"/>
      <c r="O150" s="27"/>
    </row>
    <row r="151" spans="2:15" ht="12.6" hidden="1" customHeight="1" outlineLevel="1" x14ac:dyDescent="0.25">
      <c r="B151" s="81"/>
      <c r="C151" s="82" t="str">
        <f t="shared" si="39"/>
        <v/>
      </c>
      <c r="D151" s="83" t="str">
        <f t="shared" si="40"/>
        <v/>
      </c>
      <c r="E151" s="84" t="str">
        <f t="shared" si="41"/>
        <v/>
      </c>
      <c r="F151" s="85" t="str">
        <f t="shared" si="42"/>
        <v/>
      </c>
      <c r="G151" s="86" t="str">
        <f t="shared" si="43"/>
        <v/>
      </c>
      <c r="H151" s="87" t="str">
        <f t="shared" si="44"/>
        <v/>
      </c>
      <c r="I151" s="88" t="str">
        <f t="shared" si="45"/>
        <v/>
      </c>
      <c r="J151" s="89" t="str">
        <f t="shared" si="46"/>
        <v/>
      </c>
      <c r="K151" s="87" t="str">
        <f t="shared" si="47"/>
        <v/>
      </c>
      <c r="L151" s="88" t="str">
        <f t="shared" si="48"/>
        <v/>
      </c>
      <c r="M151" s="90" t="str">
        <f t="shared" si="49"/>
        <v/>
      </c>
      <c r="N151" s="91"/>
      <c r="O151" s="27"/>
    </row>
    <row r="152" spans="2:15" ht="12.6" hidden="1" customHeight="1" outlineLevel="1" x14ac:dyDescent="0.25">
      <c r="B152" s="81"/>
      <c r="C152" s="82" t="str">
        <f t="shared" si="39"/>
        <v/>
      </c>
      <c r="D152" s="83" t="str">
        <f t="shared" si="40"/>
        <v/>
      </c>
      <c r="E152" s="84" t="str">
        <f t="shared" si="41"/>
        <v/>
      </c>
      <c r="F152" s="85" t="str">
        <f t="shared" si="42"/>
        <v/>
      </c>
      <c r="G152" s="86" t="str">
        <f t="shared" si="43"/>
        <v/>
      </c>
      <c r="H152" s="87" t="str">
        <f t="shared" si="44"/>
        <v/>
      </c>
      <c r="I152" s="88" t="str">
        <f t="shared" si="45"/>
        <v/>
      </c>
      <c r="J152" s="89" t="str">
        <f t="shared" si="46"/>
        <v/>
      </c>
      <c r="K152" s="87" t="str">
        <f t="shared" si="47"/>
        <v/>
      </c>
      <c r="L152" s="88" t="str">
        <f t="shared" si="48"/>
        <v/>
      </c>
      <c r="M152" s="90" t="str">
        <f t="shared" si="49"/>
        <v/>
      </c>
      <c r="N152" s="91"/>
      <c r="O152" s="27"/>
    </row>
    <row r="153" spans="2:15" ht="12.6" hidden="1" customHeight="1" outlineLevel="1" x14ac:dyDescent="0.25">
      <c r="B153" s="81"/>
      <c r="C153" s="82" t="str">
        <f t="shared" si="39"/>
        <v/>
      </c>
      <c r="D153" s="83" t="str">
        <f t="shared" si="40"/>
        <v/>
      </c>
      <c r="E153" s="84" t="str">
        <f t="shared" si="41"/>
        <v/>
      </c>
      <c r="F153" s="85" t="str">
        <f t="shared" si="42"/>
        <v/>
      </c>
      <c r="G153" s="86" t="str">
        <f t="shared" si="43"/>
        <v/>
      </c>
      <c r="H153" s="87" t="str">
        <f t="shared" si="44"/>
        <v/>
      </c>
      <c r="I153" s="88" t="str">
        <f t="shared" si="45"/>
        <v/>
      </c>
      <c r="J153" s="89" t="str">
        <f t="shared" si="46"/>
        <v/>
      </c>
      <c r="K153" s="87" t="str">
        <f t="shared" si="47"/>
        <v/>
      </c>
      <c r="L153" s="88" t="str">
        <f t="shared" si="48"/>
        <v/>
      </c>
      <c r="M153" s="90" t="str">
        <f t="shared" si="49"/>
        <v/>
      </c>
      <c r="N153" s="91"/>
      <c r="O153" s="27"/>
    </row>
    <row r="154" spans="2:15" ht="12.6" hidden="1" customHeight="1" outlineLevel="1" x14ac:dyDescent="0.25">
      <c r="B154" s="81"/>
      <c r="C154" s="82" t="str">
        <f t="shared" si="39"/>
        <v/>
      </c>
      <c r="D154" s="83" t="str">
        <f t="shared" si="40"/>
        <v/>
      </c>
      <c r="E154" s="84" t="str">
        <f t="shared" si="41"/>
        <v/>
      </c>
      <c r="F154" s="85" t="str">
        <f t="shared" si="42"/>
        <v/>
      </c>
      <c r="G154" s="86" t="str">
        <f t="shared" si="43"/>
        <v/>
      </c>
      <c r="H154" s="87" t="str">
        <f t="shared" si="44"/>
        <v/>
      </c>
      <c r="I154" s="88" t="str">
        <f t="shared" si="45"/>
        <v/>
      </c>
      <c r="J154" s="89" t="str">
        <f t="shared" si="46"/>
        <v/>
      </c>
      <c r="K154" s="87" t="str">
        <f t="shared" si="47"/>
        <v/>
      </c>
      <c r="L154" s="88" t="str">
        <f t="shared" si="48"/>
        <v/>
      </c>
      <c r="M154" s="90" t="str">
        <f t="shared" si="49"/>
        <v/>
      </c>
      <c r="N154" s="91"/>
      <c r="O154" s="27"/>
    </row>
    <row r="155" spans="2:15" ht="12.6" hidden="1" customHeight="1" outlineLevel="1" x14ac:dyDescent="0.25">
      <c r="B155" s="81"/>
      <c r="C155" s="82" t="str">
        <f t="shared" si="39"/>
        <v/>
      </c>
      <c r="D155" s="83" t="str">
        <f t="shared" si="40"/>
        <v/>
      </c>
      <c r="E155" s="84" t="str">
        <f t="shared" si="41"/>
        <v/>
      </c>
      <c r="F155" s="85" t="str">
        <f t="shared" si="42"/>
        <v/>
      </c>
      <c r="G155" s="86" t="str">
        <f t="shared" si="43"/>
        <v/>
      </c>
      <c r="H155" s="87" t="str">
        <f t="shared" si="44"/>
        <v/>
      </c>
      <c r="I155" s="88" t="str">
        <f t="shared" si="45"/>
        <v/>
      </c>
      <c r="J155" s="89" t="str">
        <f t="shared" si="46"/>
        <v/>
      </c>
      <c r="K155" s="87" t="str">
        <f t="shared" si="47"/>
        <v/>
      </c>
      <c r="L155" s="88" t="str">
        <f t="shared" si="48"/>
        <v/>
      </c>
      <c r="M155" s="90" t="str">
        <f t="shared" si="49"/>
        <v/>
      </c>
      <c r="N155" s="91"/>
      <c r="O155" s="27"/>
    </row>
    <row r="156" spans="2:15" ht="12.6" hidden="1" customHeight="1" outlineLevel="1" x14ac:dyDescent="0.25">
      <c r="B156" s="81"/>
      <c r="C156" s="82" t="str">
        <f t="shared" si="39"/>
        <v/>
      </c>
      <c r="D156" s="83" t="str">
        <f t="shared" si="40"/>
        <v/>
      </c>
      <c r="E156" s="84" t="str">
        <f t="shared" si="41"/>
        <v/>
      </c>
      <c r="F156" s="85" t="str">
        <f t="shared" si="42"/>
        <v/>
      </c>
      <c r="G156" s="86" t="str">
        <f t="shared" si="43"/>
        <v/>
      </c>
      <c r="H156" s="87" t="str">
        <f t="shared" si="44"/>
        <v/>
      </c>
      <c r="I156" s="88" t="str">
        <f t="shared" si="45"/>
        <v/>
      </c>
      <c r="J156" s="89" t="str">
        <f t="shared" si="46"/>
        <v/>
      </c>
      <c r="K156" s="87" t="str">
        <f t="shared" si="47"/>
        <v/>
      </c>
      <c r="L156" s="88" t="str">
        <f t="shared" si="48"/>
        <v/>
      </c>
      <c r="M156" s="90" t="str">
        <f t="shared" si="49"/>
        <v/>
      </c>
      <c r="N156" s="91"/>
      <c r="O156" s="27"/>
    </row>
    <row r="157" spans="2:15" ht="12.6" hidden="1" customHeight="1" outlineLevel="1" x14ac:dyDescent="0.25">
      <c r="B157" s="81"/>
      <c r="C157" s="82" t="str">
        <f t="shared" si="39"/>
        <v/>
      </c>
      <c r="D157" s="83" t="str">
        <f t="shared" si="40"/>
        <v/>
      </c>
      <c r="E157" s="84" t="str">
        <f t="shared" si="41"/>
        <v/>
      </c>
      <c r="F157" s="85" t="str">
        <f t="shared" si="42"/>
        <v/>
      </c>
      <c r="G157" s="86" t="str">
        <f t="shared" si="43"/>
        <v/>
      </c>
      <c r="H157" s="87" t="str">
        <f t="shared" si="44"/>
        <v/>
      </c>
      <c r="I157" s="88" t="str">
        <f t="shared" si="45"/>
        <v/>
      </c>
      <c r="J157" s="89" t="str">
        <f t="shared" si="46"/>
        <v/>
      </c>
      <c r="K157" s="87" t="str">
        <f t="shared" si="47"/>
        <v/>
      </c>
      <c r="L157" s="88" t="str">
        <f t="shared" si="48"/>
        <v/>
      </c>
      <c r="M157" s="90" t="str">
        <f t="shared" si="49"/>
        <v/>
      </c>
      <c r="N157" s="91"/>
      <c r="O157" s="27"/>
    </row>
    <row r="158" spans="2:15" ht="12.6" hidden="1" customHeight="1" outlineLevel="1" x14ac:dyDescent="0.25">
      <c r="B158" s="81"/>
      <c r="C158" s="82" t="str">
        <f t="shared" si="39"/>
        <v/>
      </c>
      <c r="D158" s="83" t="str">
        <f t="shared" si="40"/>
        <v/>
      </c>
      <c r="E158" s="84" t="str">
        <f t="shared" si="41"/>
        <v/>
      </c>
      <c r="F158" s="85" t="str">
        <f t="shared" si="42"/>
        <v/>
      </c>
      <c r="G158" s="86" t="str">
        <f t="shared" si="43"/>
        <v/>
      </c>
      <c r="H158" s="87" t="str">
        <f t="shared" si="44"/>
        <v/>
      </c>
      <c r="I158" s="88" t="str">
        <f t="shared" si="45"/>
        <v/>
      </c>
      <c r="J158" s="89" t="str">
        <f t="shared" si="46"/>
        <v/>
      </c>
      <c r="K158" s="87" t="str">
        <f t="shared" si="47"/>
        <v/>
      </c>
      <c r="L158" s="88" t="str">
        <f t="shared" si="48"/>
        <v/>
      </c>
      <c r="M158" s="90" t="str">
        <f t="shared" si="49"/>
        <v/>
      </c>
      <c r="N158" s="91"/>
      <c r="O158" s="27"/>
    </row>
    <row r="159" spans="2:15" ht="12.6" hidden="1" customHeight="1" outlineLevel="1" x14ac:dyDescent="0.25">
      <c r="B159" s="81"/>
      <c r="C159" s="82" t="str">
        <f t="shared" si="39"/>
        <v/>
      </c>
      <c r="D159" s="83" t="str">
        <f t="shared" si="40"/>
        <v/>
      </c>
      <c r="E159" s="84" t="str">
        <f t="shared" si="41"/>
        <v/>
      </c>
      <c r="F159" s="85" t="str">
        <f t="shared" si="42"/>
        <v/>
      </c>
      <c r="G159" s="86" t="str">
        <f t="shared" si="43"/>
        <v/>
      </c>
      <c r="H159" s="87" t="str">
        <f t="shared" si="44"/>
        <v/>
      </c>
      <c r="I159" s="88" t="str">
        <f t="shared" si="45"/>
        <v/>
      </c>
      <c r="J159" s="89" t="str">
        <f t="shared" si="46"/>
        <v/>
      </c>
      <c r="K159" s="87" t="str">
        <f t="shared" si="47"/>
        <v/>
      </c>
      <c r="L159" s="88" t="str">
        <f t="shared" si="48"/>
        <v/>
      </c>
      <c r="M159" s="90" t="str">
        <f t="shared" si="49"/>
        <v/>
      </c>
      <c r="N159" s="91"/>
      <c r="O159" s="27"/>
    </row>
    <row r="160" spans="2:15" ht="12.6" hidden="1" customHeight="1" outlineLevel="1" x14ac:dyDescent="0.25">
      <c r="B160" s="81"/>
      <c r="C160" s="82" t="str">
        <f t="shared" si="39"/>
        <v/>
      </c>
      <c r="D160" s="83" t="str">
        <f t="shared" si="40"/>
        <v/>
      </c>
      <c r="E160" s="84" t="str">
        <f t="shared" si="41"/>
        <v/>
      </c>
      <c r="F160" s="85" t="str">
        <f t="shared" si="42"/>
        <v/>
      </c>
      <c r="G160" s="86" t="str">
        <f t="shared" si="43"/>
        <v/>
      </c>
      <c r="H160" s="87" t="str">
        <f t="shared" si="44"/>
        <v/>
      </c>
      <c r="I160" s="88" t="str">
        <f t="shared" si="45"/>
        <v/>
      </c>
      <c r="J160" s="89" t="str">
        <f t="shared" si="46"/>
        <v/>
      </c>
      <c r="K160" s="87" t="str">
        <f t="shared" si="47"/>
        <v/>
      </c>
      <c r="L160" s="88" t="str">
        <f t="shared" si="48"/>
        <v/>
      </c>
      <c r="M160" s="90" t="str">
        <f t="shared" si="49"/>
        <v/>
      </c>
      <c r="N160" s="91"/>
      <c r="O160" s="27"/>
    </row>
    <row r="161" spans="2:15" ht="12.6" hidden="1" customHeight="1" outlineLevel="1" x14ac:dyDescent="0.25">
      <c r="B161" s="81"/>
      <c r="C161" s="82" t="str">
        <f t="shared" si="39"/>
        <v/>
      </c>
      <c r="D161" s="83" t="str">
        <f t="shared" si="40"/>
        <v/>
      </c>
      <c r="E161" s="84" t="str">
        <f t="shared" si="41"/>
        <v/>
      </c>
      <c r="F161" s="85" t="str">
        <f t="shared" si="42"/>
        <v/>
      </c>
      <c r="G161" s="86" t="str">
        <f t="shared" si="43"/>
        <v/>
      </c>
      <c r="H161" s="87" t="str">
        <f t="shared" si="44"/>
        <v/>
      </c>
      <c r="I161" s="88" t="str">
        <f t="shared" si="45"/>
        <v/>
      </c>
      <c r="J161" s="89" t="str">
        <f t="shared" si="46"/>
        <v/>
      </c>
      <c r="K161" s="87" t="str">
        <f t="shared" si="47"/>
        <v/>
      </c>
      <c r="L161" s="88" t="str">
        <f t="shared" si="48"/>
        <v/>
      </c>
      <c r="M161" s="90" t="str">
        <f t="shared" si="49"/>
        <v/>
      </c>
      <c r="N161" s="91"/>
      <c r="O161" s="27"/>
    </row>
    <row r="162" spans="2:15" ht="18.75" collapsed="1" thickBot="1" x14ac:dyDescent="0.3">
      <c r="B162" s="24"/>
      <c r="C162" s="95"/>
      <c r="D162" s="95"/>
      <c r="E162" s="96">
        <f>SUM(E32:E161)</f>
        <v>0</v>
      </c>
      <c r="F162" s="97">
        <f>SUM(F32:F161)</f>
        <v>0</v>
      </c>
      <c r="G162" s="98" t="e">
        <f>SUM(G32:G161)</f>
        <v>#N/A</v>
      </c>
      <c r="H162" s="99">
        <f>SUM(H32:H161)</f>
        <v>0</v>
      </c>
      <c r="I162" s="100" t="e">
        <f t="shared" ref="I162" si="50">IF(J162&lt;&gt;"",ROUND(J162/H162,4),"")</f>
        <v>#N/A</v>
      </c>
      <c r="J162" s="101" t="e">
        <f>SUM(J32:J161)</f>
        <v>#N/A</v>
      </c>
      <c r="K162" s="102">
        <f>SUM(K32:K161)</f>
        <v>0</v>
      </c>
      <c r="L162" s="103" t="e">
        <f t="shared" si="11"/>
        <v>#N/A</v>
      </c>
      <c r="M162" s="104" t="e">
        <f>SUM(M32:M161)</f>
        <v>#N/A</v>
      </c>
      <c r="N162" s="91"/>
      <c r="O162" s="27"/>
    </row>
    <row r="163" spans="2:15" ht="19.5" thickTop="1" thickBot="1" x14ac:dyDescent="0.3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10" t="s">
        <v>56</v>
      </c>
      <c r="M163" s="111" t="e">
        <f>(J162+M162)</f>
        <v>#N/A</v>
      </c>
      <c r="N163" s="107"/>
      <c r="O163" s="108"/>
    </row>
    <row r="164" spans="2:15" x14ac:dyDescent="0.2">
      <c r="C164" s="30"/>
      <c r="D164" s="30"/>
      <c r="E164" s="30"/>
      <c r="F164" s="30"/>
      <c r="G164" s="71"/>
      <c r="H164" s="30"/>
      <c r="I164" s="30"/>
    </row>
    <row r="165" spans="2:15" x14ac:dyDescent="0.2">
      <c r="B165" s="18" t="s">
        <v>50</v>
      </c>
      <c r="I165" s="92">
        <f>M11-1</f>
        <v>29</v>
      </c>
    </row>
    <row r="166" spans="2:15" x14ac:dyDescent="0.2">
      <c r="C166" s="18" t="s">
        <v>51</v>
      </c>
    </row>
    <row r="167" spans="2:15" x14ac:dyDescent="0.2">
      <c r="C167" s="18" t="s">
        <v>52</v>
      </c>
    </row>
    <row r="168" spans="2:15" x14ac:dyDescent="0.2">
      <c r="B168" s="18" t="s">
        <v>53</v>
      </c>
    </row>
    <row r="170" spans="2:15" x14ac:dyDescent="0.2">
      <c r="B170" s="18" t="s">
        <v>57</v>
      </c>
    </row>
  </sheetData>
  <sheetProtection password="8E71" sheet="1" objects="1" scenarios="1" selectLockedCells="1"/>
  <mergeCells count="3">
    <mergeCell ref="C3:I3"/>
    <mergeCell ref="H30:J30"/>
    <mergeCell ref="K30:M30"/>
  </mergeCells>
  <conditionalFormatting sqref="D32:D161">
    <cfRule type="expression" dxfId="10" priority="10">
      <formula>OR(WEEKDAY(D32)=$G$11,WEEKDAY(D32)=$G$12,WEEKDAY(D32)=$G$13)</formula>
    </cfRule>
  </conditionalFormatting>
  <conditionalFormatting sqref="D33:D37 D41:D45 D49:D53 D57:D61 D65:D69 D73:D161">
    <cfRule type="expression" dxfId="9" priority="11">
      <formula>OR(WEEKDAY(D33)=$G$11,WEEKDAY(D33)=$G$12)</formula>
    </cfRule>
  </conditionalFormatting>
  <conditionalFormatting sqref="G19">
    <cfRule type="expression" dxfId="8" priority="9">
      <formula>($G19-$H18)&gt;1</formula>
    </cfRule>
  </conditionalFormatting>
  <conditionalFormatting sqref="G20">
    <cfRule type="expression" dxfId="7" priority="8">
      <formula>($G20-$H19)&gt;1</formula>
    </cfRule>
  </conditionalFormatting>
  <conditionalFormatting sqref="G21">
    <cfRule type="expression" dxfId="6" priority="7">
      <formula>($G21-$H20)&gt;1</formula>
    </cfRule>
  </conditionalFormatting>
  <conditionalFormatting sqref="G22">
    <cfRule type="expression" dxfId="5" priority="6">
      <formula>($G22-$H21)&gt;1</formula>
    </cfRule>
  </conditionalFormatting>
  <conditionalFormatting sqref="G23">
    <cfRule type="expression" dxfId="4" priority="5">
      <formula>($G23-$H22)&gt;1</formula>
    </cfRule>
  </conditionalFormatting>
  <conditionalFormatting sqref="G24">
    <cfRule type="expression" dxfId="3" priority="4">
      <formula>($G24-$H23)&gt;1</formula>
    </cfRule>
  </conditionalFormatting>
  <conditionalFormatting sqref="G25">
    <cfRule type="expression" dxfId="2" priority="3">
      <formula>($G25-$H24)&gt;1</formula>
    </cfRule>
  </conditionalFormatting>
  <conditionalFormatting sqref="H18">
    <cfRule type="expression" dxfId="1" priority="2">
      <formula>($G19-$H18)&gt;1</formula>
    </cfRule>
  </conditionalFormatting>
  <conditionalFormatting sqref="H19:H25">
    <cfRule type="expression" dxfId="0" priority="1">
      <formula>($G20-$H19)&gt;1</formula>
    </cfRule>
  </conditionalFormatting>
  <dataValidations count="1">
    <dataValidation type="list" allowBlank="1" showInputMessage="1" showErrorMessage="1" sqref="F12:F14">
      <formula1>$H$8:$H$14</formula1>
    </dataValidation>
  </dataValidations>
  <printOptions horizontalCentered="1"/>
  <pageMargins left="0.5" right="0.5" top="0.4" bottom="0.4" header="0.5" footer="0.3"/>
  <pageSetup scale="71" fitToHeight="2" orientation="portrait" r:id="rId1"/>
  <headerFooter alignWithMargins="0">
    <oddFooter>&amp;L&amp;8&amp;K00-024Printed: &amp;D &amp;T&amp;RPage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Summary</vt:lpstr>
      <vt:lpstr>DataRows</vt:lpstr>
      <vt:lpstr>Summary!Print_Area</vt:lpstr>
      <vt:lpstr>Summary!Print_Titles</vt:lpstr>
    </vt:vector>
  </TitlesOfParts>
  <Company>AZDOT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 Wilbur</dc:creator>
  <cp:lastModifiedBy>Stu Wilbur</cp:lastModifiedBy>
  <cp:lastPrinted>2012-12-26T20:18:10Z</cp:lastPrinted>
  <dcterms:created xsi:type="dcterms:W3CDTF">2012-12-19T21:33:49Z</dcterms:created>
  <dcterms:modified xsi:type="dcterms:W3CDTF">2013-11-19T20:09:57Z</dcterms:modified>
</cp:coreProperties>
</file>