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AO\Payroll\PLAN\MASTER GAO FORMS\GAO70A &amp; GAO-ACR\ACR\GAO-ACR-PSPRS\"/>
    </mc:Choice>
  </mc:AlternateContent>
  <workbookProtection workbookPassword="F22C" lockStructure="1"/>
  <bookViews>
    <workbookView xWindow="0" yWindow="0" windowWidth="19200" windowHeight="10860"/>
  </bookViews>
  <sheets>
    <sheet name="ContributionFileTemplate" sheetId="1" r:id="rId1"/>
    <sheet name="Plans" sheetId="2" r:id="rId2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9" i="1"/>
  <c r="G20" i="1"/>
  <c r="G21" i="1"/>
  <c r="G22" i="1"/>
  <c r="G23" i="1"/>
  <c r="G24" i="1"/>
  <c r="G25" i="1"/>
  <c r="G26" i="1"/>
  <c r="G27" i="1"/>
  <c r="G28" i="1"/>
  <c r="G29" i="1"/>
  <c r="G16" i="1"/>
  <c r="G17" i="1"/>
  <c r="G18" i="1"/>
  <c r="G15" i="1"/>
  <c r="G14" i="1"/>
  <c r="G13" i="1"/>
  <c r="G12" i="1"/>
  <c r="G11" i="1"/>
  <c r="G10" i="1"/>
  <c r="G9" i="1"/>
  <c r="G30" i="1" l="1"/>
</calcChain>
</file>

<file path=xl/sharedStrings.xml><?xml version="1.0" encoding="utf-8"?>
<sst xmlns="http://schemas.openxmlformats.org/spreadsheetml/2006/main" count="93" uniqueCount="67">
  <si>
    <t>SSN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</si>
  <si>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</si>
  <si>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</si>
  <si>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</si>
  <si>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</si>
  <si>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</si>
  <si>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</si>
  <si>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</si>
  <si>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</si>
  <si>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</si>
  <si>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</si>
  <si>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</si>
  <si>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</si>
  <si>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</si>
  <si>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</si>
  <si>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</si>
  <si>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</si>
  <si>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</si>
  <si>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</si>
  <si>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</si>
  <si>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</si>
  <si>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Example</t>
  </si>
  <si>
    <t>JOHN</t>
  </si>
  <si>
    <t>SMITH</t>
  </si>
  <si>
    <t>999-99-9999</t>
  </si>
  <si>
    <t>Select Plan</t>
  </si>
  <si>
    <t>Employer_Name</t>
  </si>
  <si>
    <t>GAME AND FISH DEPARTMENT</t>
  </si>
  <si>
    <t>DEPARTMENT OF EMER &amp; MILITARY AFF</t>
  </si>
  <si>
    <t>ATTORNEY GENERAL INVESTIGATORS</t>
  </si>
  <si>
    <t>AZ DPT LIQ LIC &amp; CONTROL INVST</t>
  </si>
  <si>
    <t>STATE OF ARIZONA EORP</t>
  </si>
  <si>
    <t>DEPARTMENT OF CORRECTIONS - CORP</t>
  </si>
  <si>
    <t>DEPT OF JUVENILE CORRECTIONS-CORP</t>
  </si>
  <si>
    <t>DEPT. OF PUBLIC SAFETY DISPATCHER</t>
  </si>
  <si>
    <t>DEPT. OF PUBLIC SAFETY DETENTION</t>
  </si>
  <si>
    <t>ALTN_RATE FY19</t>
  </si>
  <si>
    <t>DEPARTMENT OF PUBLIC SAFETY</t>
  </si>
  <si>
    <t>ARIZONA STATE PARK RANGERS</t>
  </si>
  <si>
    <t>Line 21</t>
  </si>
  <si>
    <t>Line 22</t>
  </si>
  <si>
    <t>Line 23</t>
  </si>
  <si>
    <t>Line 24</t>
  </si>
  <si>
    <t>Line 25</t>
  </si>
  <si>
    <t>SELECT PLAN</t>
  </si>
  <si>
    <t>FIRST NAME</t>
  </si>
  <si>
    <t>LAST NAME</t>
  </si>
  <si>
    <t>EMPLOYER ALTERNATE CONTRIBUTION</t>
  </si>
  <si>
    <t>PAY PERIOD END DATE</t>
  </si>
  <si>
    <t>PAY DATE</t>
  </si>
  <si>
    <t>ACR DUE</t>
  </si>
  <si>
    <t>INSTRUCTIONS</t>
  </si>
  <si>
    <t>PSPRS Alternate Contribution Rate (ACR) Reporting Template</t>
  </si>
  <si>
    <t>Due by 5:00PM of  Pay Period End Date</t>
  </si>
  <si>
    <t>1. Select PSPRS, CORP or EORP Plan from Drop Down List</t>
  </si>
  <si>
    <t>2. Enter Retiree's First Name and Last Name</t>
  </si>
  <si>
    <t>3. Enter Retiree's Social Security Number</t>
  </si>
  <si>
    <t>4. Enter Wage Amount subject to Retirement (Excludes Travel, Reimbursements, etc.)</t>
  </si>
  <si>
    <t>5. Employer Alternate Contribute Rate will auto populate based on Plan and Wage Amount</t>
  </si>
  <si>
    <t>6. Pay Period End Date: last day of the State's normal bi-weekly pay cycle.</t>
  </si>
  <si>
    <t>7. Pay Date: Date retiree was paid Wage Amount listed in column F</t>
  </si>
  <si>
    <t>8. Include this form as an excel attachement to IETAT in AFIS.</t>
  </si>
  <si>
    <t>9. Form and IETAT must be processed no later than 5:00 PM of the pay period wages were earned and paid.</t>
  </si>
  <si>
    <t>WAGE AMOUNT</t>
  </si>
  <si>
    <t>SAAM 5545</t>
  </si>
  <si>
    <t>Complete &amp; Attach to AFIS IETAT for AFIS Contracted/Leased Retirees per:</t>
  </si>
  <si>
    <t>GAO_ACR_PSPRS (11/2018)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</si>
</sst>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3" fontId="0" fillId="0" borderId="0" xfId="42" applyFont="1"/>
    <xf numFmtId="0" fontId="0" fillId="0" borderId="0" xfId="0" applyFill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42" applyNumberFormat="1" applyFont="1" applyFill="1"/>
    <xf numFmtId="0" fontId="19" fillId="0" borderId="0" xfId="0" applyFont="1"/>
    <xf numFmtId="0" fontId="19" fillId="33" borderId="0" xfId="0" applyFont="1" applyFill="1" applyAlignment="1">
      <alignment wrapText="1"/>
    </xf>
    <xf numFmtId="0" fontId="19" fillId="33" borderId="12" xfId="0" applyFont="1" applyFill="1" applyBorder="1" applyAlignment="1">
      <alignment wrapText="1"/>
    </xf>
    <xf numFmtId="49" fontId="19" fillId="33" borderId="12" xfId="0" applyNumberFormat="1" applyFont="1" applyFill="1" applyBorder="1"/>
    <xf numFmtId="164" fontId="19" fillId="33" borderId="12" xfId="0" applyNumberFormat="1" applyFont="1" applyFill="1" applyBorder="1"/>
    <xf numFmtId="43" fontId="19" fillId="33" borderId="12" xfId="42" applyFont="1" applyFill="1" applyBorder="1"/>
    <xf numFmtId="14" fontId="19" fillId="33" borderId="12" xfId="0" applyNumberFormat="1" applyFont="1" applyFill="1" applyBorder="1"/>
    <xf numFmtId="0" fontId="18" fillId="33" borderId="13" xfId="0" applyFont="1" applyFill="1" applyBorder="1" applyAlignment="1">
      <alignment wrapText="1"/>
    </xf>
    <xf numFmtId="49" fontId="18" fillId="33" borderId="14" xfId="0" applyNumberFormat="1" applyFont="1" applyFill="1" applyBorder="1" applyAlignment="1">
      <alignment horizontal="center" wrapText="1"/>
    </xf>
    <xf numFmtId="164" fontId="18" fillId="33" borderId="14" xfId="0" applyNumberFormat="1" applyFont="1" applyFill="1" applyBorder="1" applyAlignment="1">
      <alignment horizontal="center" wrapText="1"/>
    </xf>
    <xf numFmtId="43" fontId="18" fillId="33" borderId="14" xfId="42" applyFont="1" applyFill="1" applyBorder="1" applyAlignment="1">
      <alignment horizontal="center" wrapText="1"/>
    </xf>
    <xf numFmtId="14" fontId="18" fillId="33" borderId="14" xfId="0" applyNumberFormat="1" applyFont="1" applyFill="1" applyBorder="1" applyAlignment="1">
      <alignment horizontal="center" wrapText="1"/>
    </xf>
    <xf numFmtId="14" fontId="18" fillId="33" borderId="15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43" fontId="18" fillId="34" borderId="14" xfId="42" applyFont="1" applyFill="1" applyBorder="1" applyAlignment="1">
      <alignment horizontal="center" wrapText="1"/>
    </xf>
    <xf numFmtId="43" fontId="1" fillId="34" borderId="10" xfId="42" applyNumberFormat="1" applyFont="1" applyFill="1" applyBorder="1"/>
    <xf numFmtId="44" fontId="16" fillId="34" borderId="0" xfId="43" applyFont="1" applyFill="1"/>
    <xf numFmtId="14" fontId="16" fillId="0" borderId="0" xfId="0" applyNumberFormat="1" applyFont="1"/>
    <xf numFmtId="0" fontId="20" fillId="0" borderId="10" xfId="0" applyFont="1" applyBorder="1" applyAlignment="1" applyProtection="1">
      <alignment wrapText="1"/>
      <protection locked="0"/>
    </xf>
    <xf numFmtId="49" fontId="0" fillId="0" borderId="10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43" fontId="0" fillId="0" borderId="10" xfId="42" applyFont="1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14" fontId="0" fillId="0" borderId="10" xfId="0" applyNumberFormat="1" applyBorder="1" applyProtection="1">
      <protection locked="0"/>
    </xf>
    <xf numFmtId="43" fontId="1" fillId="33" borderId="12" xfId="42" applyNumberFormat="1" applyFont="1" applyFill="1" applyBorder="1"/>
    <xf numFmtId="0" fontId="23" fillId="0" borderId="0" xfId="0" applyFont="1"/>
    <xf numFmtId="164" fontId="22" fillId="0" borderId="0" xfId="44" applyNumberFormat="1" applyProtection="1"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Border="1" applyAlignment="1"/>
    <xf numFmtId="0" fontId="0" fillId="0" borderId="20" xfId="0" applyBorder="1" applyAlignment="1"/>
    <xf numFmtId="0" fontId="21" fillId="0" borderId="0" xfId="0" applyFont="1" applyAlignment="1"/>
    <xf numFmtId="43" fontId="0" fillId="0" borderId="0" xfId="42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Font="1" applyFill="1" applyBorder="1" applyAlignment="1">
      <alignment wrapText="1"/>
    </xf>
    <xf numFmtId="0" fontId="0" fillId="0" borderId="17" xfId="0" applyBorder="1" applyAlignment="1"/>
    <xf numFmtId="0" fontId="0" fillId="0" borderId="18" xfId="0" applyBorder="1" applyAlignment="1"/>
    <xf numFmtId="0" fontId="16" fillId="0" borderId="21" xfId="0" applyFont="1" applyFill="1" applyBorder="1" applyAlignment="1">
      <alignment wrapText="1"/>
    </xf>
    <xf numFmtId="0" fontId="16" fillId="0" borderId="22" xfId="0" applyFont="1" applyBorder="1" applyAlignment="1"/>
    <xf numFmtId="0" fontId="16" fillId="0" borderId="23" xfId="0" applyFont="1" applyBorder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ao.az.gov/sites/default/files/5545%20Alternate%20Retirement%20Contributions%20for%20Reemployed%20and%20Contracted%20Retirees%20181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>
      <selection activeCell="B5" sqref="B5"/>
    </sheetView>
  </sheetViews>
  <sheetFormatPr defaultRowHeight="15" x14ac:dyDescent="0.25"/>
  <cols>
    <col min="2" max="2" width="37.5703125" customWidth="1"/>
    <col min="3" max="3" width="12.7109375" style="1" customWidth="1"/>
    <col min="4" max="4" width="13.28515625" style="1" customWidth="1"/>
    <col min="5" max="5" width="11.85546875" style="6" customWidth="1"/>
    <col min="6" max="6" width="14.85546875" style="3" customWidth="1"/>
    <col min="7" max="7" width="16" style="3" customWidth="1"/>
    <col min="8" max="8" width="11.7109375" style="5" customWidth="1"/>
    <col min="9" max="9" width="9.7109375" style="5" bestFit="1" customWidth="1"/>
  </cols>
  <sheetData>
    <row r="1" spans="1:9" ht="26.25" x14ac:dyDescent="0.4">
      <c r="A1" s="39" t="s">
        <v>52</v>
      </c>
      <c r="B1" s="39"/>
      <c r="C1" s="39"/>
      <c r="D1" s="39"/>
      <c r="E1" s="39"/>
      <c r="F1" s="39"/>
      <c r="G1" s="40" t="s">
        <v>53</v>
      </c>
      <c r="H1" s="41"/>
      <c r="I1" s="41"/>
    </row>
    <row r="2" spans="1:9" ht="16.5" thickBot="1" x14ac:dyDescent="0.3">
      <c r="A2" s="34" t="s">
        <v>65</v>
      </c>
      <c r="E2" s="35" t="s">
        <v>64</v>
      </c>
    </row>
    <row r="3" spans="1:9" s="2" customFormat="1" ht="48" thickBot="1" x14ac:dyDescent="0.3">
      <c r="B3" s="16" t="s">
        <v>44</v>
      </c>
      <c r="C3" s="17" t="s">
        <v>45</v>
      </c>
      <c r="D3" s="17" t="s">
        <v>46</v>
      </c>
      <c r="E3" s="18" t="s">
        <v>0</v>
      </c>
      <c r="F3" s="19" t="s">
        <v>63</v>
      </c>
      <c r="G3" s="23" t="s">
        <v>47</v>
      </c>
      <c r="H3" s="20" t="s">
        <v>48</v>
      </c>
      <c r="I3" s="21" t="s">
        <v>49</v>
      </c>
    </row>
    <row r="4" spans="1:9" s="9" customFormat="1" x14ac:dyDescent="0.25">
      <c r="A4" s="10" t="s">
        <v>21</v>
      </c>
      <c r="B4" s="11" t="s">
        <v>37</v>
      </c>
      <c r="C4" s="12" t="s">
        <v>22</v>
      </c>
      <c r="D4" s="12" t="s">
        <v>23</v>
      </c>
      <c r="E4" s="13" t="s">
        <v>24</v>
      </c>
      <c r="F4" s="14">
        <v>1000</v>
      </c>
      <c r="G4" s="33">
        <f>IF(ISNA(VLOOKUP(B4,Plans!$A$3:$B$13,2,FALSE)),"", F4*(VLOOKUP(B4,Plans!$A$3:$B$13,2,FALSE)))</f>
        <v>753.19999999999993</v>
      </c>
      <c r="H4" s="15">
        <v>43294</v>
      </c>
      <c r="I4" s="15">
        <v>43300</v>
      </c>
    </row>
    <row r="5" spans="1:9" x14ac:dyDescent="0.25">
      <c r="A5" t="s">
        <v>1</v>
      </c>
      <c r="B5" s="27" t="s">
        <v>25</v>
      </c>
      <c r="C5" s="28"/>
      <c r="D5" s="28"/>
      <c r="E5" s="29"/>
      <c r="F5" s="30"/>
      <c r="G5" s="24" t="str">
        <f>IF(ISNA(VLOOKUP(B5,Plans!$A$3:$B$13,2,FALSE)),"", F5*(VLOOKUP(B5,Plans!$A$3:$B$13,2,FALSE)))</f>
        <v/>
      </c>
      <c r="H5" s="32"/>
      <c r="I5" s="32"/>
    </row>
    <row r="6" spans="1:9" x14ac:dyDescent="0.25">
      <c r="A6" t="s">
        <v>2</v>
      </c>
      <c r="B6" s="31" t="s">
        <v>25</v>
      </c>
      <c r="C6" s="28"/>
      <c r="D6" s="28"/>
      <c r="E6" s="29"/>
      <c r="F6" s="30"/>
      <c r="G6" s="24" t="str">
        <f>IF(ISNA(VLOOKUP(B6,Plans!$A$3:$B$13,2,FALSE)),"", F6*(VLOOKUP(B6,Plans!$A$3:$B$13,2,FALSE)))</f>
        <v/>
      </c>
      <c r="H6" s="32"/>
      <c r="I6" s="32"/>
    </row>
    <row r="7" spans="1:9" x14ac:dyDescent="0.25">
      <c r="A7" t="s">
        <v>3</v>
      </c>
      <c r="B7" s="31" t="s">
        <v>25</v>
      </c>
      <c r="C7" s="28"/>
      <c r="D7" s="28"/>
      <c r="E7" s="29"/>
      <c r="F7" s="30"/>
      <c r="G7" s="24" t="str">
        <f>IF(ISNA(VLOOKUP(B7,Plans!$A$3:$B$13,2,FALSE)),"", F7*(VLOOKUP(B7,Plans!$A$3:$B$13,2,FALSE)))</f>
        <v/>
      </c>
      <c r="H7" s="32"/>
      <c r="I7" s="32"/>
    </row>
    <row r="8" spans="1:9" x14ac:dyDescent="0.25">
      <c r="A8" t="s">
        <v>4</v>
      </c>
      <c r="B8" s="31" t="s">
        <v>25</v>
      </c>
      <c r="C8" s="28"/>
      <c r="D8" s="28"/>
      <c r="E8" s="29"/>
      <c r="F8" s="30"/>
      <c r="G8" s="24" t="str">
        <f>IF(ISNA(VLOOKUP(B8,Plans!$A$3:$B$13,2,FALSE)),"", F8*(VLOOKUP(B8,Plans!$A$3:$B$13,2,FALSE)))</f>
        <v/>
      </c>
      <c r="H8" s="32"/>
      <c r="I8" s="32"/>
    </row>
    <row r="9" spans="1:9" x14ac:dyDescent="0.25">
      <c r="A9" t="s">
        <v>5</v>
      </c>
      <c r="B9" s="31" t="s">
        <v>25</v>
      </c>
      <c r="C9" s="28"/>
      <c r="D9" s="28"/>
      <c r="E9" s="29"/>
      <c r="F9" s="30"/>
      <c r="G9" s="24" t="str">
        <f>IF(ISNA(VLOOKUP(B9,Plans!$A$3:$B$13,2,FALSE)),"", F9*(VLOOKUP(B9,Plans!$A$3:$B$13,2,FALSE)))</f>
        <v/>
      </c>
      <c r="H9" s="32"/>
      <c r="I9" s="32"/>
    </row>
    <row r="10" spans="1:9" x14ac:dyDescent="0.25">
      <c r="A10" t="s">
        <v>6</v>
      </c>
      <c r="B10" s="31" t="s">
        <v>25</v>
      </c>
      <c r="C10" s="28"/>
      <c r="D10" s="28"/>
      <c r="E10" s="29"/>
      <c r="F10" s="30"/>
      <c r="G10" s="24" t="str">
        <f>IF(ISNA(VLOOKUP(B10,Plans!$A$3:$B$13,2,FALSE)),"", F10*(VLOOKUP(B10,Plans!$A$3:$B$13,2,FALSE)))</f>
        <v/>
      </c>
      <c r="H10" s="32"/>
      <c r="I10" s="32"/>
    </row>
    <row r="11" spans="1:9" x14ac:dyDescent="0.25">
      <c r="A11" t="s">
        <v>7</v>
      </c>
      <c r="B11" s="31" t="s">
        <v>25</v>
      </c>
      <c r="C11" s="28"/>
      <c r="D11" s="28"/>
      <c r="E11" s="29"/>
      <c r="F11" s="30"/>
      <c r="G11" s="24" t="str">
        <f>IF(ISNA(VLOOKUP(B11,Plans!$A$3:$B$13,2,FALSE)),"", F11*(VLOOKUP(B11,Plans!$A$3:$B$13,2,FALSE)))</f>
        <v/>
      </c>
      <c r="H11" s="32"/>
      <c r="I11" s="32"/>
    </row>
    <row r="12" spans="1:9" x14ac:dyDescent="0.25">
      <c r="A12" t="s">
        <v>8</v>
      </c>
      <c r="B12" s="31" t="s">
        <v>25</v>
      </c>
      <c r="C12" s="28"/>
      <c r="D12" s="28"/>
      <c r="E12" s="29"/>
      <c r="F12" s="30"/>
      <c r="G12" s="24" t="str">
        <f>IF(ISNA(VLOOKUP(B12,Plans!$A$3:$B$13,2,FALSE)),"", F12*(VLOOKUP(B12,Plans!$A$3:$B$13,2,FALSE)))</f>
        <v/>
      </c>
      <c r="H12" s="32"/>
      <c r="I12" s="32"/>
    </row>
    <row r="13" spans="1:9" x14ac:dyDescent="0.25">
      <c r="A13" t="s">
        <v>9</v>
      </c>
      <c r="B13" s="31" t="s">
        <v>25</v>
      </c>
      <c r="C13" s="28"/>
      <c r="D13" s="28"/>
      <c r="E13" s="29"/>
      <c r="F13" s="30"/>
      <c r="G13" s="24" t="str">
        <f>IF(ISNA(VLOOKUP(B13,Plans!$A$3:$B$13,2,FALSE)),"", F13*(VLOOKUP(B13,Plans!$A$3:$B$13,2,FALSE)))</f>
        <v/>
      </c>
      <c r="H13" s="32"/>
      <c r="I13" s="32"/>
    </row>
    <row r="14" spans="1:9" x14ac:dyDescent="0.25">
      <c r="A14" t="s">
        <v>10</v>
      </c>
      <c r="B14" s="31" t="s">
        <v>25</v>
      </c>
      <c r="C14" s="28"/>
      <c r="D14" s="28"/>
      <c r="E14" s="29"/>
      <c r="F14" s="30"/>
      <c r="G14" s="24" t="str">
        <f>IF(ISNA(VLOOKUP(B14,Plans!$A$3:$B$13,2,FALSE)),"", F14*(VLOOKUP(B14,Plans!$A$3:$B$13,2,FALSE)))</f>
        <v/>
      </c>
      <c r="H14" s="32"/>
      <c r="I14" s="32"/>
    </row>
    <row r="15" spans="1:9" x14ac:dyDescent="0.25">
      <c r="A15" t="s">
        <v>11</v>
      </c>
      <c r="B15" s="31" t="s">
        <v>25</v>
      </c>
      <c r="C15" s="28"/>
      <c r="D15" s="28"/>
      <c r="E15" s="29"/>
      <c r="F15" s="30"/>
      <c r="G15" s="24" t="str">
        <f>IF(ISNA(VLOOKUP(B15,Plans!$A$3:$B$13,2,FALSE)),"", F15*(VLOOKUP(B15,Plans!$A$3:$B$13,2,FALSE)))</f>
        <v/>
      </c>
      <c r="H15" s="32"/>
      <c r="I15" s="32"/>
    </row>
    <row r="16" spans="1:9" x14ac:dyDescent="0.25">
      <c r="A16" t="s">
        <v>12</v>
      </c>
      <c r="B16" s="31" t="s">
        <v>25</v>
      </c>
      <c r="C16" s="28"/>
      <c r="D16" s="28"/>
      <c r="E16" s="29"/>
      <c r="F16" s="30"/>
      <c r="G16" s="24" t="str">
        <f>IF(ISNA(VLOOKUP(B16,Plans!$A$3:$B$13,2,FALSE)),"", F16*(VLOOKUP(B16,Plans!$A$3:$B$13,2,FALSE)))</f>
        <v/>
      </c>
      <c r="H16" s="32"/>
      <c r="I16" s="32"/>
    </row>
    <row r="17" spans="1:9" x14ac:dyDescent="0.25">
      <c r="A17" t="s">
        <v>13</v>
      </c>
      <c r="B17" s="31" t="s">
        <v>25</v>
      </c>
      <c r="C17" s="28"/>
      <c r="D17" s="28"/>
      <c r="E17" s="29"/>
      <c r="F17" s="30"/>
      <c r="G17" s="24" t="str">
        <f>IF(ISNA(VLOOKUP(B17,Plans!$A$3:$B$13,2,FALSE)),"", F17*(VLOOKUP(B17,Plans!$A$3:$B$13,2,FALSE)))</f>
        <v/>
      </c>
      <c r="H17" s="32"/>
      <c r="I17" s="32"/>
    </row>
    <row r="18" spans="1:9" x14ac:dyDescent="0.25">
      <c r="A18" t="s">
        <v>14</v>
      </c>
      <c r="B18" s="31" t="s">
        <v>25</v>
      </c>
      <c r="C18" s="28"/>
      <c r="D18" s="28"/>
      <c r="E18" s="29"/>
      <c r="F18" s="30"/>
      <c r="G18" s="24" t="str">
        <f>IF(ISNA(VLOOKUP(B18,Plans!$A$3:$B$13,2,FALSE)),"", F18*(VLOOKUP(B18,Plans!$A$3:$B$13,2,FALSE)))</f>
        <v/>
      </c>
      <c r="H18" s="32"/>
      <c r="I18" s="32"/>
    </row>
    <row r="19" spans="1:9" x14ac:dyDescent="0.25">
      <c r="A19" t="s">
        <v>15</v>
      </c>
      <c r="B19" s="31" t="s">
        <v>25</v>
      </c>
      <c r="C19" s="28"/>
      <c r="D19" s="28"/>
      <c r="E19" s="29"/>
      <c r="F19" s="30"/>
      <c r="G19" s="24" t="str">
        <f>IF(ISNA(VLOOKUP(B19,Plans!$A$3:$B$13,2,FALSE)),"", F19*(VLOOKUP(B19,Plans!$A$3:$B$13,2,FALSE)))</f>
        <v/>
      </c>
      <c r="H19" s="32"/>
      <c r="I19" s="32"/>
    </row>
    <row r="20" spans="1:9" x14ac:dyDescent="0.25">
      <c r="A20" t="s">
        <v>16</v>
      </c>
      <c r="B20" s="31" t="s">
        <v>25</v>
      </c>
      <c r="C20" s="28"/>
      <c r="D20" s="28"/>
      <c r="E20" s="29"/>
      <c r="F20" s="30"/>
      <c r="G20" s="24" t="str">
        <f>IF(ISNA(VLOOKUP(B20,Plans!$A$3:$B$13,2,FALSE)),"", F20*(VLOOKUP(B20,Plans!$A$3:$B$13,2,FALSE)))</f>
        <v/>
      </c>
      <c r="H20" s="32"/>
      <c r="I20" s="32"/>
    </row>
    <row r="21" spans="1:9" x14ac:dyDescent="0.25">
      <c r="A21" t="s">
        <v>17</v>
      </c>
      <c r="B21" s="31" t="s">
        <v>25</v>
      </c>
      <c r="C21" s="28"/>
      <c r="D21" s="28"/>
      <c r="E21" s="29"/>
      <c r="F21" s="30"/>
      <c r="G21" s="24" t="str">
        <f>IF(ISNA(VLOOKUP(B21,Plans!$A$3:$B$13,2,FALSE)),"", F21*(VLOOKUP(B21,Plans!$A$3:$B$13,2,FALSE)))</f>
        <v/>
      </c>
      <c r="H21" s="32"/>
      <c r="I21" s="32"/>
    </row>
    <row r="22" spans="1:9" x14ac:dyDescent="0.25">
      <c r="A22" t="s">
        <v>18</v>
      </c>
      <c r="B22" s="31" t="s">
        <v>25</v>
      </c>
      <c r="C22" s="28"/>
      <c r="D22" s="28"/>
      <c r="E22" s="29"/>
      <c r="F22" s="30"/>
      <c r="G22" s="24" t="str">
        <f>IF(ISNA(VLOOKUP(B22,Plans!$A$3:$B$13,2,FALSE)),"", F22*(VLOOKUP(B22,Plans!$A$3:$B$13,2,FALSE)))</f>
        <v/>
      </c>
      <c r="H22" s="32"/>
      <c r="I22" s="32"/>
    </row>
    <row r="23" spans="1:9" x14ac:dyDescent="0.25">
      <c r="A23" t="s">
        <v>19</v>
      </c>
      <c r="B23" s="31" t="s">
        <v>25</v>
      </c>
      <c r="C23" s="28"/>
      <c r="D23" s="28"/>
      <c r="E23" s="29"/>
      <c r="F23" s="30"/>
      <c r="G23" s="24" t="str">
        <f>IF(ISNA(VLOOKUP(B23,Plans!$A$3:$B$13,2,FALSE)),"", F23*(VLOOKUP(B23,Plans!$A$3:$B$13,2,FALSE)))</f>
        <v/>
      </c>
      <c r="H23" s="32"/>
      <c r="I23" s="32"/>
    </row>
    <row r="24" spans="1:9" x14ac:dyDescent="0.25">
      <c r="A24" t="s">
        <v>20</v>
      </c>
      <c r="B24" s="31" t="s">
        <v>25</v>
      </c>
      <c r="C24" s="28"/>
      <c r="D24" s="28"/>
      <c r="E24" s="29"/>
      <c r="F24" s="30"/>
      <c r="G24" s="24" t="str">
        <f>IF(ISNA(VLOOKUP(B24,Plans!$A$3:$B$13,2,FALSE)),"", F24*(VLOOKUP(B24,Plans!$A$3:$B$13,2,FALSE)))</f>
        <v/>
      </c>
      <c r="H24" s="32"/>
      <c r="I24" s="32"/>
    </row>
    <row r="25" spans="1:9" x14ac:dyDescent="0.25">
      <c r="A25" t="s">
        <v>39</v>
      </c>
      <c r="B25" s="31" t="s">
        <v>25</v>
      </c>
      <c r="C25" s="28"/>
      <c r="D25" s="28"/>
      <c r="E25" s="29"/>
      <c r="F25" s="30"/>
      <c r="G25" s="24" t="str">
        <f>IF(ISNA(VLOOKUP(B25,Plans!$A$3:$B$13,2,FALSE)),"", F25*(VLOOKUP(B25,Plans!$A$3:$B$13,2,FALSE)))</f>
        <v/>
      </c>
      <c r="H25" s="32"/>
      <c r="I25" s="32"/>
    </row>
    <row r="26" spans="1:9" x14ac:dyDescent="0.25">
      <c r="A26" t="s">
        <v>40</v>
      </c>
      <c r="B26" s="31" t="s">
        <v>25</v>
      </c>
      <c r="C26" s="28"/>
      <c r="D26" s="28"/>
      <c r="E26" s="29"/>
      <c r="F26" s="30"/>
      <c r="G26" s="24" t="str">
        <f>IF(ISNA(VLOOKUP(B26,Plans!$A$3:$B$13,2,FALSE)),"", F26*(VLOOKUP(B26,Plans!$A$3:$B$13,2,FALSE)))</f>
        <v/>
      </c>
      <c r="H26" s="32"/>
      <c r="I26" s="32"/>
    </row>
    <row r="27" spans="1:9" x14ac:dyDescent="0.25">
      <c r="A27" t="s">
        <v>41</v>
      </c>
      <c r="B27" s="31" t="s">
        <v>25</v>
      </c>
      <c r="C27" s="28"/>
      <c r="D27" s="28"/>
      <c r="E27" s="29"/>
      <c r="F27" s="30"/>
      <c r="G27" s="24" t="str">
        <f>IF(ISNA(VLOOKUP(B27,Plans!$A$3:$B$13,2,FALSE)),"", F27*(VLOOKUP(B27,Plans!$A$3:$B$13,2,FALSE)))</f>
        <v/>
      </c>
      <c r="H27" s="32"/>
      <c r="I27" s="32"/>
    </row>
    <row r="28" spans="1:9" x14ac:dyDescent="0.25">
      <c r="A28" t="s">
        <v>42</v>
      </c>
      <c r="B28" s="31" t="s">
        <v>25</v>
      </c>
      <c r="C28" s="28"/>
      <c r="D28" s="28"/>
      <c r="E28" s="29"/>
      <c r="F28" s="30"/>
      <c r="G28" s="24" t="str">
        <f>IF(ISNA(VLOOKUP(B28,Plans!$A$3:$B$13,2,FALSE)),"", F28*(VLOOKUP(B28,Plans!$A$3:$B$13,2,FALSE)))</f>
        <v/>
      </c>
      <c r="H28" s="32"/>
      <c r="I28" s="32"/>
    </row>
    <row r="29" spans="1:9" x14ac:dyDescent="0.25">
      <c r="A29" t="s">
        <v>43</v>
      </c>
      <c r="B29" s="31" t="s">
        <v>25</v>
      </c>
      <c r="C29" s="28"/>
      <c r="D29" s="28"/>
      <c r="E29" s="29"/>
      <c r="F29" s="30"/>
      <c r="G29" s="24" t="str">
        <f>IF(ISNA(VLOOKUP(B29,Plans!$A$3:$B$13,2,FALSE)),"", F29*(VLOOKUP(B29,Plans!$A$3:$B$13,2,FALSE)))</f>
        <v/>
      </c>
      <c r="H29" s="32"/>
      <c r="I29" s="32"/>
    </row>
    <row r="30" spans="1:9" ht="15.75" thickBot="1" x14ac:dyDescent="0.3">
      <c r="G30" s="25">
        <f>SUM(G5:G29)</f>
        <v>0</v>
      </c>
      <c r="H30" s="26" t="s">
        <v>50</v>
      </c>
    </row>
    <row r="31" spans="1:9" ht="15.75" thickBot="1" x14ac:dyDescent="0.3">
      <c r="B31" s="22" t="s">
        <v>51</v>
      </c>
    </row>
    <row r="32" spans="1:9" x14ac:dyDescent="0.25">
      <c r="B32" s="42" t="s">
        <v>54</v>
      </c>
      <c r="C32" s="43"/>
      <c r="D32" s="43"/>
      <c r="E32" s="43"/>
      <c r="F32" s="43"/>
      <c r="G32" s="44"/>
    </row>
    <row r="33" spans="1:7" x14ac:dyDescent="0.25">
      <c r="B33" s="36" t="s">
        <v>55</v>
      </c>
      <c r="C33" s="37"/>
      <c r="D33" s="37"/>
      <c r="E33" s="37"/>
      <c r="F33" s="37"/>
      <c r="G33" s="38"/>
    </row>
    <row r="34" spans="1:7" x14ac:dyDescent="0.25">
      <c r="B34" s="36" t="s">
        <v>56</v>
      </c>
      <c r="C34" s="37"/>
      <c r="D34" s="37"/>
      <c r="E34" s="37"/>
      <c r="F34" s="37"/>
      <c r="G34" s="38"/>
    </row>
    <row r="35" spans="1:7" x14ac:dyDescent="0.25">
      <c r="B35" s="36" t="s">
        <v>57</v>
      </c>
      <c r="C35" s="37"/>
      <c r="D35" s="37"/>
      <c r="E35" s="37"/>
      <c r="F35" s="37"/>
      <c r="G35" s="38"/>
    </row>
    <row r="36" spans="1:7" x14ac:dyDescent="0.25">
      <c r="B36" s="36" t="s">
        <v>58</v>
      </c>
      <c r="C36" s="37"/>
      <c r="D36" s="37"/>
      <c r="E36" s="37"/>
      <c r="F36" s="37"/>
      <c r="G36" s="38"/>
    </row>
    <row r="37" spans="1:7" x14ac:dyDescent="0.25">
      <c r="B37" s="36" t="s">
        <v>59</v>
      </c>
      <c r="C37" s="37"/>
      <c r="D37" s="37"/>
      <c r="E37" s="37"/>
      <c r="F37" s="37"/>
      <c r="G37" s="38"/>
    </row>
    <row r="38" spans="1:7" x14ac:dyDescent="0.25">
      <c r="B38" s="36" t="s">
        <v>60</v>
      </c>
      <c r="C38" s="37"/>
      <c r="D38" s="37"/>
      <c r="E38" s="37"/>
      <c r="F38" s="37"/>
      <c r="G38" s="38"/>
    </row>
    <row r="39" spans="1:7" x14ac:dyDescent="0.25">
      <c r="B39" s="36" t="s">
        <v>61</v>
      </c>
      <c r="C39" s="37"/>
      <c r="D39" s="37"/>
      <c r="E39" s="37"/>
      <c r="F39" s="37"/>
      <c r="G39" s="38"/>
    </row>
    <row r="40" spans="1:7" ht="15.75" thickBot="1" x14ac:dyDescent="0.3">
      <c r="B40" s="45" t="s">
        <v>62</v>
      </c>
      <c r="C40" s="46"/>
      <c r="D40" s="46"/>
      <c r="E40" s="46"/>
      <c r="F40" s="46"/>
      <c r="G40" s="47"/>
    </row>
    <row r="42" spans="1:7" x14ac:dyDescent="0.25">
      <c r="A42" t="s">
        <v>66</v>
      </c>
    </row>
  </sheetData>
  <sheetProtection password="F22C" sheet="1" objects="1" scenarios="1" selectLockedCells="1"/>
  <mergeCells count="11">
    <mergeCell ref="B33:G33"/>
    <mergeCell ref="A1:F1"/>
    <mergeCell ref="G1:I1"/>
    <mergeCell ref="B32:G32"/>
    <mergeCell ref="B40:G40"/>
    <mergeCell ref="B39:G39"/>
    <mergeCell ref="B38:G38"/>
    <mergeCell ref="B37:G37"/>
    <mergeCell ref="B36:G36"/>
    <mergeCell ref="B35:G35"/>
    <mergeCell ref="B34:G34"/>
  </mergeCells>
  <hyperlinks>
    <hyperlink ref="E2" r:id="rId1"/>
  </hyperlinks>
  <pageMargins left="0.35" right="0.17" top="0.33" bottom="0.41" header="0.3" footer="0.17"/>
  <pageSetup scale="88" orientation="landscape" r:id="rId2"/>
  <headerFooter>
    <oddHeader xml:space="preserve">&amp;R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>
          <x14:formula1>
            <xm:f>Plans!$A$2:$A$13</xm:f>
          </x14:formula1>
          <xm:sqref>B4:B29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36.140625" bestFit="1" customWidth="1"/>
    <col min="2" max="2" width="15.5703125" bestFit="1" customWidth="1"/>
  </cols>
  <sheetData>
    <row r="1" spans="1:2" x14ac:dyDescent="0.25">
      <c r="A1" t="s">
        <v>26</v>
      </c>
      <c r="B1" t="s">
        <v>36</v>
      </c>
    </row>
    <row r="2" spans="1:2" x14ac:dyDescent="0.25">
      <c r="A2" s="4" t="s">
        <v>25</v>
      </c>
      <c r="B2" s="7">
        <v>0</v>
      </c>
    </row>
    <row r="3" spans="1:2" x14ac:dyDescent="0.25">
      <c r="A3" s="4" t="s">
        <v>38</v>
      </c>
      <c r="B3" s="8">
        <v>0.54320000000000002</v>
      </c>
    </row>
    <row r="4" spans="1:2" x14ac:dyDescent="0.25">
      <c r="A4" s="4" t="s">
        <v>29</v>
      </c>
      <c r="B4" s="8">
        <v>0.61750000000000005</v>
      </c>
    </row>
    <row r="5" spans="1:2" x14ac:dyDescent="0.25">
      <c r="A5" s="4" t="s">
        <v>30</v>
      </c>
      <c r="B5" s="8">
        <v>0.76019999999999999</v>
      </c>
    </row>
    <row r="6" spans="1:2" x14ac:dyDescent="0.25">
      <c r="A6" s="4" t="s">
        <v>32</v>
      </c>
      <c r="B6" s="8">
        <v>0.20660000000000001</v>
      </c>
    </row>
    <row r="7" spans="1:2" x14ac:dyDescent="0.25">
      <c r="A7" s="4" t="s">
        <v>33</v>
      </c>
      <c r="B7" s="8">
        <v>0.3916</v>
      </c>
    </row>
    <row r="8" spans="1:2" x14ac:dyDescent="0.25">
      <c r="A8" s="4" t="s">
        <v>28</v>
      </c>
      <c r="B8" s="8">
        <v>0.22889999999999999</v>
      </c>
    </row>
    <row r="9" spans="1:2" x14ac:dyDescent="0.25">
      <c r="A9" s="4" t="s">
        <v>37</v>
      </c>
      <c r="B9" s="8">
        <v>0.75319999999999998</v>
      </c>
    </row>
    <row r="10" spans="1:2" x14ac:dyDescent="0.25">
      <c r="A10" s="4" t="s">
        <v>35</v>
      </c>
      <c r="B10" s="8">
        <v>0.1658</v>
      </c>
    </row>
    <row r="11" spans="1:2" x14ac:dyDescent="0.25">
      <c r="A11" s="4" t="s">
        <v>34</v>
      </c>
      <c r="B11" s="8">
        <v>0.3236</v>
      </c>
    </row>
    <row r="12" spans="1:2" x14ac:dyDescent="0.25">
      <c r="A12" s="4" t="s">
        <v>27</v>
      </c>
      <c r="B12" s="8">
        <v>0.9405</v>
      </c>
    </row>
    <row r="13" spans="1:2" x14ac:dyDescent="0.25">
      <c r="A13" s="4" t="s">
        <v>31</v>
      </c>
      <c r="B13" s="8">
        <v>0.30159999999999998</v>
      </c>
    </row>
  </sheetData>
  <sheetProtection algorithmName="SHA-512" hashValue="ztTwW9iR9YrNYnogNZ4m+sbep/0h+RlwoPIbg6hEQLtbkshkGHKCgZlprBlNoG8gOmYzqMKb4V9oKFtyKOyROA==" saltValue="oV7Jp/ufudBcp44tLDtSq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ContributionFileTemplate</vt:lpstr>
      <vt:lpstr>Plans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Hooley</dc:creator>
  <cp:lastModifiedBy>Sam Tekien</cp:lastModifiedBy>
  <cp:lastPrinted>2018-11-28T00:00:02Z</cp:lastPrinted>
  <dcterms:created xsi:type="dcterms:W3CDTF">2017-05-26T18:30:26Z</dcterms:created>
  <dcterms:modified xsi:type="dcterms:W3CDTF">2018-11-28T14:06:13Z</dcterms:modified>
</cp:coreProperties>
</file>