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hared drives\ADOA_GAO_Payroll\Plan\MASTER GAO FORMS\GAO70A &amp; GAO-ACR\ACR\New GAO-ACR\"/>
    </mc:Choice>
  </mc:AlternateContent>
  <workbookProtection workbookAlgorithmName="SHA-512" workbookHashValue="MZuMK+IqwGlvivjsIyL7gHv7JuOM80i2rpElVlp/dAlL6icNZSSbTBce1MWl7c5mjjAjDMnLM5xhKG8lUwzdNA==" workbookSaltValue="N3yo+cRBkhyAfZsUXgt/Lg==" workbookSpinCount="100000" lockStructure="1"/>
  <bookViews>
    <workbookView xWindow="480" yWindow="30" windowWidth="11355" windowHeight="7680"/>
  </bookViews>
  <sheets>
    <sheet name="ACR REPORTING TEMPLATE" sheetId="1" r:id="rId1"/>
    <sheet name="Listing of AGY IDs" sheetId="4" r:id="rId2"/>
  </sheets>
  <definedNames>
    <definedName name="_xlnm._FilterDatabase" localSheetId="1" hidden="1">'Listing of AGY IDs'!$A$1:$F$112</definedName>
  </definedNames>
  <calcPr calcId="162913"/>
</workbook>
</file>

<file path=xl/calcChain.xml><?xml version="1.0" encoding="utf-8"?>
<calcChain xmlns="http://schemas.openxmlformats.org/spreadsheetml/2006/main">
  <c r="G20" i="1" l="1"/>
  <c r="H20" i="1" s="1"/>
  <c r="BA21" i="1"/>
  <c r="AY22" i="1"/>
  <c r="G24" i="1"/>
  <c r="H24" i="1"/>
  <c r="BG24" i="1" s="1"/>
  <c r="G33" i="1"/>
  <c r="H33" i="1"/>
  <c r="BK33" i="1" s="1"/>
  <c r="G34" i="1"/>
  <c r="G35" i="1"/>
  <c r="H35" i="1"/>
  <c r="BG35" i="1" s="1"/>
  <c r="G36" i="1"/>
  <c r="G37" i="1"/>
  <c r="G38" i="1"/>
  <c r="G39" i="1"/>
  <c r="H39" i="1"/>
  <c r="BG39" i="1" s="1"/>
  <c r="G40" i="1"/>
  <c r="G41" i="1"/>
  <c r="H41" i="1"/>
  <c r="BG41" i="1" s="1"/>
  <c r="G42" i="1"/>
  <c r="G43" i="1"/>
  <c r="H43" i="1"/>
  <c r="BK43" i="1" s="1"/>
  <c r="G44" i="1"/>
  <c r="H44" i="1"/>
  <c r="BJ44" i="1" s="1"/>
  <c r="G45" i="1"/>
  <c r="H45" i="1"/>
  <c r="BK45" i="1" s="1"/>
  <c r="G46" i="1"/>
  <c r="H46" i="1"/>
  <c r="BL46" i="1" s="1"/>
  <c r="G47" i="1"/>
  <c r="H47" i="1"/>
  <c r="BJ47" i="1" s="1"/>
  <c r="G48" i="1"/>
  <c r="G49" i="1"/>
  <c r="H49" i="1"/>
  <c r="BH49" i="1" s="1"/>
  <c r="G50" i="1"/>
  <c r="G51" i="1"/>
  <c r="H51" i="1"/>
  <c r="BL51" i="1" s="1"/>
  <c r="G52" i="1"/>
  <c r="G53" i="1"/>
  <c r="G54" i="1"/>
  <c r="H54" i="1"/>
  <c r="BG54" i="1" s="1"/>
  <c r="G55" i="1"/>
  <c r="H55" i="1"/>
  <c r="BH55" i="1" s="1"/>
  <c r="G56" i="1"/>
  <c r="G57" i="1"/>
  <c r="H57" i="1"/>
  <c r="BJ57" i="1" s="1"/>
  <c r="G58" i="1"/>
  <c r="G59" i="1"/>
  <c r="H59" i="1"/>
  <c r="BH59" i="1" s="1"/>
  <c r="G60" i="1"/>
  <c r="H60" i="1"/>
  <c r="BL60" i="1" s="1"/>
  <c r="G61" i="1"/>
  <c r="H61" i="1"/>
  <c r="BK61" i="1" s="1"/>
  <c r="G62" i="1"/>
  <c r="G63" i="1"/>
  <c r="H63" i="1"/>
  <c r="BJ63" i="1" s="1"/>
  <c r="G64" i="1"/>
  <c r="G65" i="1"/>
  <c r="G66" i="1"/>
  <c r="H66" i="1"/>
  <c r="BI66" i="1" s="1"/>
  <c r="G67" i="1"/>
  <c r="H67" i="1"/>
  <c r="BI67" i="1" s="1"/>
  <c r="G68" i="1"/>
  <c r="G69" i="1"/>
  <c r="H69" i="1"/>
  <c r="BK69" i="1" s="1"/>
  <c r="G21" i="1"/>
  <c r="H21" i="1"/>
  <c r="BK21" i="1" s="1"/>
  <c r="G22" i="1"/>
  <c r="H22" i="1"/>
  <c r="BI22" i="1" s="1"/>
  <c r="G23" i="1"/>
  <c r="G25" i="1"/>
  <c r="H25" i="1"/>
  <c r="BK25" i="1" s="1"/>
  <c r="G26" i="1"/>
  <c r="H26" i="1"/>
  <c r="BG26" i="1" s="1"/>
  <c r="G27" i="1"/>
  <c r="H27" i="1"/>
  <c r="BH27" i="1" s="1"/>
  <c r="G28" i="1"/>
  <c r="H28" i="1"/>
  <c r="BH28" i="1" s="1"/>
  <c r="G29" i="1"/>
  <c r="H29" i="1"/>
  <c r="BI29" i="1" s="1"/>
  <c r="G30" i="1"/>
  <c r="H30" i="1"/>
  <c r="BH30" i="1" s="1"/>
  <c r="G31" i="1"/>
  <c r="G32" i="1"/>
  <c r="H32" i="1"/>
  <c r="BL32" i="1" s="1"/>
  <c r="G19" i="1"/>
  <c r="H19" i="1"/>
  <c r="H31" i="1"/>
  <c r="BH31" i="1" s="1"/>
  <c r="H34" i="1"/>
  <c r="BH34" i="1" s="1"/>
  <c r="H36" i="1"/>
  <c r="BH36" i="1" s="1"/>
  <c r="H37" i="1"/>
  <c r="BG37" i="1" s="1"/>
  <c r="H38" i="1"/>
  <c r="BH38" i="1" s="1"/>
  <c r="H40" i="1"/>
  <c r="BG40" i="1" s="1"/>
  <c r="H42" i="1"/>
  <c r="BH42" i="1" s="1"/>
  <c r="H48" i="1"/>
  <c r="BH48" i="1" s="1"/>
  <c r="H50" i="1"/>
  <c r="BH50" i="1" s="1"/>
  <c r="H52" i="1"/>
  <c r="BK52" i="1" s="1"/>
  <c r="H53" i="1"/>
  <c r="BI53" i="1" s="1"/>
  <c r="H56" i="1"/>
  <c r="BK56" i="1" s="1"/>
  <c r="H58" i="1"/>
  <c r="BK58" i="1" s="1"/>
  <c r="H62" i="1"/>
  <c r="BH62" i="1" s="1"/>
  <c r="H64" i="1"/>
  <c r="BK64" i="1" s="1"/>
  <c r="H65" i="1"/>
  <c r="BG65" i="1" s="1"/>
  <c r="H68" i="1"/>
  <c r="BG68" i="1" s="1"/>
  <c r="H23" i="1"/>
  <c r="BJ23" i="1" s="1"/>
  <c r="F71" i="1"/>
  <c r="AY20" i="1"/>
  <c r="AZ20" i="1"/>
  <c r="BA20" i="1"/>
  <c r="BC20" i="1"/>
  <c r="BD20" i="1"/>
  <c r="BE20" i="1"/>
  <c r="Q20" i="1"/>
  <c r="R20" i="1"/>
  <c r="S20" i="1"/>
  <c r="T20" i="1"/>
  <c r="U20" i="1"/>
  <c r="V20" i="1"/>
  <c r="W20" i="1"/>
  <c r="X20" i="1"/>
  <c r="Y20" i="1"/>
  <c r="Z20" i="1"/>
  <c r="AB20" i="1"/>
  <c r="AC20" i="1"/>
  <c r="AD20" i="1"/>
  <c r="AE20" i="1"/>
  <c r="AF20" i="1"/>
  <c r="AG20" i="1"/>
  <c r="AH20" i="1"/>
  <c r="AI20" i="1"/>
  <c r="AJ20" i="1"/>
  <c r="AL20" i="1"/>
  <c r="AM20" i="1"/>
  <c r="AN20" i="1"/>
  <c r="AO20" i="1"/>
  <c r="AP20" i="1"/>
  <c r="AR20" i="1"/>
  <c r="AS20" i="1"/>
  <c r="AT20" i="1"/>
  <c r="AU20" i="1"/>
  <c r="AV20" i="1"/>
  <c r="BU20" i="1"/>
  <c r="BV20" i="1"/>
  <c r="BW20" i="1"/>
  <c r="BX20" i="1"/>
  <c r="BY20" i="1"/>
  <c r="CA20" i="1"/>
  <c r="CB20" i="1"/>
  <c r="CC20" i="1"/>
  <c r="CE20" i="1"/>
  <c r="CF20" i="1"/>
  <c r="CG20" i="1"/>
  <c r="CI20" i="1"/>
  <c r="CJ20" i="1"/>
  <c r="CK20" i="1"/>
  <c r="O21" i="1"/>
  <c r="O22" i="1"/>
  <c r="O23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20" i="1"/>
  <c r="BU17" i="1" s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BN20" i="1"/>
  <c r="BO20" i="1"/>
  <c r="BP20" i="1"/>
  <c r="BQ20" i="1"/>
  <c r="BR20" i="1"/>
  <c r="BS20" i="1"/>
  <c r="CJ21" i="1"/>
  <c r="CJ22" i="1"/>
  <c r="CJ23" i="1"/>
  <c r="CJ24" i="1"/>
  <c r="CJ25" i="1"/>
  <c r="CJ26" i="1"/>
  <c r="CJ27" i="1"/>
  <c r="CJ28" i="1"/>
  <c r="CJ29" i="1"/>
  <c r="CJ30" i="1"/>
  <c r="CJ31" i="1"/>
  <c r="CJ32" i="1"/>
  <c r="CJ33" i="1"/>
  <c r="CJ34" i="1"/>
  <c r="CJ35" i="1"/>
  <c r="CJ36" i="1"/>
  <c r="CJ37" i="1"/>
  <c r="CJ38" i="1"/>
  <c r="CJ39" i="1"/>
  <c r="CJ40" i="1"/>
  <c r="CJ41" i="1"/>
  <c r="CJ42" i="1"/>
  <c r="CJ43" i="1"/>
  <c r="CJ44" i="1"/>
  <c r="CJ45" i="1"/>
  <c r="CJ46" i="1"/>
  <c r="CJ47" i="1"/>
  <c r="CJ48" i="1"/>
  <c r="CJ49" i="1"/>
  <c r="CJ50" i="1"/>
  <c r="CJ51" i="1"/>
  <c r="CJ52" i="1"/>
  <c r="CJ53" i="1"/>
  <c r="CJ54" i="1"/>
  <c r="CJ55" i="1"/>
  <c r="CJ56" i="1"/>
  <c r="CJ57" i="1"/>
  <c r="CJ58" i="1"/>
  <c r="CJ59" i="1"/>
  <c r="CJ60" i="1"/>
  <c r="CJ61" i="1"/>
  <c r="CJ62" i="1"/>
  <c r="CJ63" i="1"/>
  <c r="CJ64" i="1"/>
  <c r="CJ65" i="1"/>
  <c r="CJ66" i="1"/>
  <c r="CJ67" i="1"/>
  <c r="CJ68" i="1"/>
  <c r="CJ69" i="1"/>
  <c r="CI21" i="1"/>
  <c r="CI22" i="1"/>
  <c r="CI23" i="1"/>
  <c r="CI24" i="1"/>
  <c r="CI25" i="1"/>
  <c r="CI26" i="1"/>
  <c r="CI27" i="1"/>
  <c r="CI28" i="1"/>
  <c r="CI29" i="1"/>
  <c r="CI30" i="1"/>
  <c r="CI31" i="1"/>
  <c r="CI32" i="1"/>
  <c r="CI33" i="1"/>
  <c r="CI34" i="1"/>
  <c r="CI35" i="1"/>
  <c r="CI36" i="1"/>
  <c r="CI37" i="1"/>
  <c r="CI38" i="1"/>
  <c r="CI39" i="1"/>
  <c r="CI40" i="1"/>
  <c r="CI41" i="1"/>
  <c r="CI42" i="1"/>
  <c r="CI43" i="1"/>
  <c r="CI44" i="1"/>
  <c r="CI45" i="1"/>
  <c r="CI46" i="1"/>
  <c r="CI47" i="1"/>
  <c r="CI48" i="1"/>
  <c r="CI49" i="1"/>
  <c r="CI50" i="1"/>
  <c r="CI51" i="1"/>
  <c r="CI52" i="1"/>
  <c r="CI53" i="1"/>
  <c r="CI54" i="1"/>
  <c r="CI55" i="1"/>
  <c r="CI56" i="1"/>
  <c r="CI57" i="1"/>
  <c r="CI58" i="1"/>
  <c r="CI59" i="1"/>
  <c r="CI60" i="1"/>
  <c r="CI61" i="1"/>
  <c r="CI62" i="1"/>
  <c r="CI63" i="1"/>
  <c r="CI64" i="1"/>
  <c r="CI65" i="1"/>
  <c r="CI66" i="1"/>
  <c r="CI67" i="1"/>
  <c r="CI68" i="1"/>
  <c r="CI69" i="1"/>
  <c r="Q21" i="1"/>
  <c r="R21" i="1"/>
  <c r="S21" i="1"/>
  <c r="T21" i="1"/>
  <c r="U21" i="1"/>
  <c r="V21" i="1"/>
  <c r="W21" i="1"/>
  <c r="X21" i="1"/>
  <c r="Y21" i="1"/>
  <c r="Z21" i="1"/>
  <c r="AB21" i="1"/>
  <c r="AC21" i="1"/>
  <c r="AD21" i="1"/>
  <c r="AE21" i="1"/>
  <c r="AF21" i="1"/>
  <c r="AG21" i="1"/>
  <c r="AH21" i="1"/>
  <c r="AI21" i="1"/>
  <c r="AJ21" i="1"/>
  <c r="AL21" i="1"/>
  <c r="AM21" i="1"/>
  <c r="AN21" i="1"/>
  <c r="AO21" i="1"/>
  <c r="AP21" i="1"/>
  <c r="AR21" i="1"/>
  <c r="AS21" i="1"/>
  <c r="AT21" i="1"/>
  <c r="AU21" i="1"/>
  <c r="AV21" i="1"/>
  <c r="AX21" i="1"/>
  <c r="AY21" i="1"/>
  <c r="AZ21" i="1"/>
  <c r="BB21" i="1"/>
  <c r="BC21" i="1"/>
  <c r="BD21" i="1"/>
  <c r="BN21" i="1"/>
  <c r="BO21" i="1"/>
  <c r="BP21" i="1"/>
  <c r="BQ21" i="1"/>
  <c r="BR21" i="1"/>
  <c r="BS21" i="1"/>
  <c r="CA21" i="1"/>
  <c r="CB21" i="1"/>
  <c r="CC21" i="1"/>
  <c r="BU21" i="1"/>
  <c r="BV21" i="1"/>
  <c r="BW21" i="1"/>
  <c r="BX21" i="1"/>
  <c r="BY21" i="1"/>
  <c r="CE21" i="1"/>
  <c r="CF21" i="1"/>
  <c r="CG21" i="1"/>
  <c r="CA22" i="1"/>
  <c r="CB22" i="1"/>
  <c r="CC22" i="1"/>
  <c r="CG22" i="1"/>
  <c r="Q22" i="1"/>
  <c r="R22" i="1"/>
  <c r="S22" i="1"/>
  <c r="T22" i="1"/>
  <c r="U22" i="1"/>
  <c r="V22" i="1"/>
  <c r="W22" i="1"/>
  <c r="X22" i="1"/>
  <c r="Y22" i="1"/>
  <c r="Z22" i="1"/>
  <c r="AB22" i="1"/>
  <c r="AC22" i="1"/>
  <c r="AD22" i="1"/>
  <c r="AE22" i="1"/>
  <c r="AF22" i="1"/>
  <c r="AG22" i="1"/>
  <c r="AH22" i="1"/>
  <c r="AI22" i="1"/>
  <c r="AJ22" i="1"/>
  <c r="AL22" i="1"/>
  <c r="AM22" i="1"/>
  <c r="AN22" i="1"/>
  <c r="AO22" i="1"/>
  <c r="AP22" i="1"/>
  <c r="AR22" i="1"/>
  <c r="AS22" i="1"/>
  <c r="AT22" i="1"/>
  <c r="AU22" i="1"/>
  <c r="AV22" i="1"/>
  <c r="AX22" i="1"/>
  <c r="AZ22" i="1"/>
  <c r="BA22" i="1"/>
  <c r="BB22" i="1"/>
  <c r="BD22" i="1"/>
  <c r="BE22" i="1"/>
  <c r="BN22" i="1"/>
  <c r="BO22" i="1"/>
  <c r="BP22" i="1"/>
  <c r="BQ22" i="1"/>
  <c r="BR22" i="1"/>
  <c r="BS22" i="1"/>
  <c r="BU22" i="1"/>
  <c r="BV22" i="1"/>
  <c r="BW22" i="1"/>
  <c r="BX22" i="1"/>
  <c r="BY22" i="1"/>
  <c r="CE22" i="1"/>
  <c r="CF22" i="1"/>
  <c r="Q23" i="1"/>
  <c r="R23" i="1"/>
  <c r="S23" i="1"/>
  <c r="T23" i="1"/>
  <c r="U23" i="1"/>
  <c r="V23" i="1"/>
  <c r="W23" i="1"/>
  <c r="X23" i="1"/>
  <c r="Y23" i="1"/>
  <c r="Z23" i="1"/>
  <c r="AB23" i="1"/>
  <c r="AC23" i="1"/>
  <c r="AD23" i="1"/>
  <c r="AE23" i="1"/>
  <c r="AF23" i="1"/>
  <c r="AG23" i="1"/>
  <c r="AH23" i="1"/>
  <c r="AI23" i="1"/>
  <c r="AJ23" i="1"/>
  <c r="AL23" i="1"/>
  <c r="AM23" i="1"/>
  <c r="AN23" i="1"/>
  <c r="AO23" i="1"/>
  <c r="AP23" i="1"/>
  <c r="AR23" i="1"/>
  <c r="AS23" i="1"/>
  <c r="AT23" i="1"/>
  <c r="AU23" i="1"/>
  <c r="AV23" i="1"/>
  <c r="AX23" i="1"/>
  <c r="AY23" i="1"/>
  <c r="AZ23" i="1"/>
  <c r="BA23" i="1"/>
  <c r="BB23" i="1"/>
  <c r="BC23" i="1"/>
  <c r="BD23" i="1"/>
  <c r="BE23" i="1"/>
  <c r="BN23" i="1"/>
  <c r="BO23" i="1"/>
  <c r="BP23" i="1"/>
  <c r="BQ23" i="1"/>
  <c r="BR23" i="1"/>
  <c r="BS23" i="1"/>
  <c r="CA23" i="1"/>
  <c r="CB23" i="1"/>
  <c r="CC23" i="1"/>
  <c r="BU23" i="1"/>
  <c r="BV23" i="1"/>
  <c r="BW23" i="1"/>
  <c r="BX23" i="1"/>
  <c r="BY23" i="1"/>
  <c r="CE23" i="1"/>
  <c r="CF23" i="1"/>
  <c r="CG23" i="1"/>
  <c r="Q24" i="1"/>
  <c r="R24" i="1"/>
  <c r="S24" i="1"/>
  <c r="T24" i="1"/>
  <c r="U24" i="1"/>
  <c r="V24" i="1"/>
  <c r="W24" i="1"/>
  <c r="X24" i="1"/>
  <c r="Y24" i="1"/>
  <c r="Z24" i="1"/>
  <c r="AB24" i="1"/>
  <c r="AC24" i="1"/>
  <c r="AD24" i="1"/>
  <c r="AE24" i="1"/>
  <c r="AF24" i="1"/>
  <c r="AG24" i="1"/>
  <c r="AH24" i="1"/>
  <c r="AI24" i="1"/>
  <c r="AJ24" i="1"/>
  <c r="AL24" i="1"/>
  <c r="AM24" i="1"/>
  <c r="AN24" i="1"/>
  <c r="AO24" i="1"/>
  <c r="AP24" i="1"/>
  <c r="AR24" i="1"/>
  <c r="AS24" i="1"/>
  <c r="AT24" i="1"/>
  <c r="AU24" i="1"/>
  <c r="AV24" i="1"/>
  <c r="AX24" i="1"/>
  <c r="AY24" i="1"/>
  <c r="AZ24" i="1"/>
  <c r="BA24" i="1"/>
  <c r="BB24" i="1"/>
  <c r="BC24" i="1"/>
  <c r="BD24" i="1"/>
  <c r="BE24" i="1"/>
  <c r="BN24" i="1"/>
  <c r="BO24" i="1"/>
  <c r="BP24" i="1"/>
  <c r="BQ24" i="1"/>
  <c r="BR24" i="1"/>
  <c r="BS24" i="1"/>
  <c r="CA24" i="1"/>
  <c r="CB24" i="1"/>
  <c r="CC24" i="1"/>
  <c r="BU24" i="1"/>
  <c r="BV24" i="1"/>
  <c r="BW24" i="1"/>
  <c r="BX24" i="1"/>
  <c r="BY24" i="1"/>
  <c r="CE24" i="1"/>
  <c r="CF24" i="1"/>
  <c r="CG24" i="1"/>
  <c r="Q25" i="1"/>
  <c r="R25" i="1"/>
  <c r="S25" i="1"/>
  <c r="T25" i="1"/>
  <c r="U25" i="1"/>
  <c r="V25" i="1"/>
  <c r="W25" i="1"/>
  <c r="X25" i="1"/>
  <c r="Y25" i="1"/>
  <c r="Z25" i="1"/>
  <c r="AB25" i="1"/>
  <c r="AC25" i="1"/>
  <c r="AD25" i="1"/>
  <c r="AE25" i="1"/>
  <c r="AF25" i="1"/>
  <c r="AG25" i="1"/>
  <c r="AH25" i="1"/>
  <c r="AI25" i="1"/>
  <c r="AJ25" i="1"/>
  <c r="AL25" i="1"/>
  <c r="AM25" i="1"/>
  <c r="AN25" i="1"/>
  <c r="AO25" i="1"/>
  <c r="AP25" i="1"/>
  <c r="AR25" i="1"/>
  <c r="AS25" i="1"/>
  <c r="AT25" i="1"/>
  <c r="AU25" i="1"/>
  <c r="AV25" i="1"/>
  <c r="AX25" i="1"/>
  <c r="AY25" i="1"/>
  <c r="AZ25" i="1"/>
  <c r="BA25" i="1"/>
  <c r="BB25" i="1"/>
  <c r="BC25" i="1"/>
  <c r="BD25" i="1"/>
  <c r="BE25" i="1"/>
  <c r="BN25" i="1"/>
  <c r="BO25" i="1"/>
  <c r="BP25" i="1"/>
  <c r="BQ25" i="1"/>
  <c r="BR25" i="1"/>
  <c r="BS25" i="1"/>
  <c r="CA25" i="1"/>
  <c r="CB25" i="1"/>
  <c r="CC25" i="1"/>
  <c r="BU25" i="1"/>
  <c r="BV25" i="1"/>
  <c r="BW25" i="1"/>
  <c r="BX25" i="1"/>
  <c r="BY25" i="1"/>
  <c r="CE25" i="1"/>
  <c r="CF25" i="1"/>
  <c r="CG25" i="1"/>
  <c r="Q26" i="1"/>
  <c r="R26" i="1"/>
  <c r="S26" i="1"/>
  <c r="T26" i="1"/>
  <c r="U26" i="1"/>
  <c r="V26" i="1"/>
  <c r="W26" i="1"/>
  <c r="X26" i="1"/>
  <c r="Y26" i="1"/>
  <c r="Z26" i="1"/>
  <c r="AB26" i="1"/>
  <c r="AC26" i="1"/>
  <c r="AD26" i="1"/>
  <c r="AE26" i="1"/>
  <c r="AF26" i="1"/>
  <c r="AG26" i="1"/>
  <c r="AH26" i="1"/>
  <c r="AI26" i="1"/>
  <c r="AJ26" i="1"/>
  <c r="AL26" i="1"/>
  <c r="AM26" i="1"/>
  <c r="AN26" i="1"/>
  <c r="AO26" i="1"/>
  <c r="AP26" i="1"/>
  <c r="AR26" i="1"/>
  <c r="AS26" i="1"/>
  <c r="AT26" i="1"/>
  <c r="AU26" i="1"/>
  <c r="AV26" i="1"/>
  <c r="AX26" i="1"/>
  <c r="AY26" i="1"/>
  <c r="AZ26" i="1"/>
  <c r="BA26" i="1"/>
  <c r="BB26" i="1"/>
  <c r="BC26" i="1"/>
  <c r="BD26" i="1"/>
  <c r="BE26" i="1"/>
  <c r="BN26" i="1"/>
  <c r="BO26" i="1"/>
  <c r="BP26" i="1"/>
  <c r="BQ26" i="1"/>
  <c r="BR26" i="1"/>
  <c r="BS26" i="1"/>
  <c r="CA26" i="1"/>
  <c r="CB26" i="1"/>
  <c r="CC26" i="1"/>
  <c r="BU26" i="1"/>
  <c r="BV26" i="1"/>
  <c r="BW26" i="1"/>
  <c r="BX26" i="1"/>
  <c r="BY26" i="1"/>
  <c r="CE26" i="1"/>
  <c r="CF26" i="1"/>
  <c r="CG26" i="1"/>
  <c r="Q27" i="1"/>
  <c r="R27" i="1"/>
  <c r="S27" i="1"/>
  <c r="T27" i="1"/>
  <c r="U27" i="1"/>
  <c r="V27" i="1"/>
  <c r="W27" i="1"/>
  <c r="X27" i="1"/>
  <c r="Y27" i="1"/>
  <c r="Z27" i="1"/>
  <c r="AB27" i="1"/>
  <c r="AC27" i="1"/>
  <c r="AD27" i="1"/>
  <c r="AE27" i="1"/>
  <c r="AF27" i="1"/>
  <c r="AG27" i="1"/>
  <c r="AH27" i="1"/>
  <c r="AI27" i="1"/>
  <c r="AJ27" i="1"/>
  <c r="AL27" i="1"/>
  <c r="AM27" i="1"/>
  <c r="AN27" i="1"/>
  <c r="AO27" i="1"/>
  <c r="AP27" i="1"/>
  <c r="AR27" i="1"/>
  <c r="AS27" i="1"/>
  <c r="AT27" i="1"/>
  <c r="AU27" i="1"/>
  <c r="AV27" i="1"/>
  <c r="AX27" i="1"/>
  <c r="AY27" i="1"/>
  <c r="AZ27" i="1"/>
  <c r="BA27" i="1"/>
  <c r="BB27" i="1"/>
  <c r="BC27" i="1"/>
  <c r="BD27" i="1"/>
  <c r="BE27" i="1"/>
  <c r="BN27" i="1"/>
  <c r="BO27" i="1"/>
  <c r="BP27" i="1"/>
  <c r="BQ27" i="1"/>
  <c r="BR27" i="1"/>
  <c r="BS27" i="1"/>
  <c r="CA27" i="1"/>
  <c r="CB27" i="1"/>
  <c r="CC27" i="1"/>
  <c r="BU27" i="1"/>
  <c r="BV27" i="1"/>
  <c r="BW27" i="1"/>
  <c r="BX27" i="1"/>
  <c r="BY27" i="1"/>
  <c r="CE27" i="1"/>
  <c r="CF27" i="1"/>
  <c r="CG27" i="1"/>
  <c r="Q28" i="1"/>
  <c r="R28" i="1"/>
  <c r="S28" i="1"/>
  <c r="T28" i="1"/>
  <c r="U28" i="1"/>
  <c r="V28" i="1"/>
  <c r="W28" i="1"/>
  <c r="X28" i="1"/>
  <c r="Y28" i="1"/>
  <c r="Z28" i="1"/>
  <c r="AB28" i="1"/>
  <c r="AC28" i="1"/>
  <c r="AD28" i="1"/>
  <c r="AE28" i="1"/>
  <c r="AF28" i="1"/>
  <c r="AG28" i="1"/>
  <c r="AH28" i="1"/>
  <c r="AI28" i="1"/>
  <c r="AJ28" i="1"/>
  <c r="AL28" i="1"/>
  <c r="AM28" i="1"/>
  <c r="AN28" i="1"/>
  <c r="AO28" i="1"/>
  <c r="AP28" i="1"/>
  <c r="AR28" i="1"/>
  <c r="AS28" i="1"/>
  <c r="AT28" i="1"/>
  <c r="AU28" i="1"/>
  <c r="AV28" i="1"/>
  <c r="AX28" i="1"/>
  <c r="AY28" i="1"/>
  <c r="AZ28" i="1"/>
  <c r="BA28" i="1"/>
  <c r="BB28" i="1"/>
  <c r="BC28" i="1"/>
  <c r="BD28" i="1"/>
  <c r="BE28" i="1"/>
  <c r="BN28" i="1"/>
  <c r="BO28" i="1"/>
  <c r="BP28" i="1"/>
  <c r="BQ28" i="1"/>
  <c r="BR28" i="1"/>
  <c r="BS28" i="1"/>
  <c r="CA28" i="1"/>
  <c r="CB28" i="1"/>
  <c r="CC28" i="1"/>
  <c r="BU28" i="1"/>
  <c r="BV28" i="1"/>
  <c r="BW28" i="1"/>
  <c r="BX28" i="1"/>
  <c r="BY28" i="1"/>
  <c r="CE28" i="1"/>
  <c r="CF28" i="1"/>
  <c r="CG28" i="1"/>
  <c r="Q29" i="1"/>
  <c r="R29" i="1"/>
  <c r="S29" i="1"/>
  <c r="T29" i="1"/>
  <c r="U29" i="1"/>
  <c r="V29" i="1"/>
  <c r="W29" i="1"/>
  <c r="X29" i="1"/>
  <c r="Y29" i="1"/>
  <c r="Z29" i="1"/>
  <c r="AB29" i="1"/>
  <c r="AC29" i="1"/>
  <c r="AD29" i="1"/>
  <c r="AE29" i="1"/>
  <c r="AF29" i="1"/>
  <c r="AG29" i="1"/>
  <c r="AH29" i="1"/>
  <c r="AI29" i="1"/>
  <c r="AJ29" i="1"/>
  <c r="AL29" i="1"/>
  <c r="AM29" i="1"/>
  <c r="AN29" i="1"/>
  <c r="AO29" i="1"/>
  <c r="AP29" i="1"/>
  <c r="AR29" i="1"/>
  <c r="AS29" i="1"/>
  <c r="AT29" i="1"/>
  <c r="AU29" i="1"/>
  <c r="AV29" i="1"/>
  <c r="AX29" i="1"/>
  <c r="AY29" i="1"/>
  <c r="AZ29" i="1"/>
  <c r="BA29" i="1"/>
  <c r="BB29" i="1"/>
  <c r="BC29" i="1"/>
  <c r="BD29" i="1"/>
  <c r="BE29" i="1"/>
  <c r="BN29" i="1"/>
  <c r="BO29" i="1"/>
  <c r="BP29" i="1"/>
  <c r="BQ29" i="1"/>
  <c r="BR29" i="1"/>
  <c r="BS29" i="1"/>
  <c r="CA29" i="1"/>
  <c r="CB29" i="1"/>
  <c r="CC29" i="1"/>
  <c r="BU29" i="1"/>
  <c r="BV29" i="1"/>
  <c r="BW29" i="1"/>
  <c r="BX29" i="1"/>
  <c r="BY29" i="1"/>
  <c r="CE29" i="1"/>
  <c r="CF29" i="1"/>
  <c r="CG29" i="1"/>
  <c r="Q30" i="1"/>
  <c r="R30" i="1"/>
  <c r="S30" i="1"/>
  <c r="T30" i="1"/>
  <c r="U30" i="1"/>
  <c r="V30" i="1"/>
  <c r="W30" i="1"/>
  <c r="X30" i="1"/>
  <c r="Y30" i="1"/>
  <c r="Z30" i="1"/>
  <c r="AB30" i="1"/>
  <c r="AC30" i="1"/>
  <c r="AD30" i="1"/>
  <c r="AE30" i="1"/>
  <c r="AF30" i="1"/>
  <c r="AG30" i="1"/>
  <c r="AH30" i="1"/>
  <c r="AI30" i="1"/>
  <c r="AJ30" i="1"/>
  <c r="AL30" i="1"/>
  <c r="AM30" i="1"/>
  <c r="AN30" i="1"/>
  <c r="AO30" i="1"/>
  <c r="AP30" i="1"/>
  <c r="AR30" i="1"/>
  <c r="AS30" i="1"/>
  <c r="AT30" i="1"/>
  <c r="AU30" i="1"/>
  <c r="AV30" i="1"/>
  <c r="AX30" i="1"/>
  <c r="AY30" i="1"/>
  <c r="AZ30" i="1"/>
  <c r="BA30" i="1"/>
  <c r="BB30" i="1"/>
  <c r="BC30" i="1"/>
  <c r="BD30" i="1"/>
  <c r="BE30" i="1"/>
  <c r="BN30" i="1"/>
  <c r="BO30" i="1"/>
  <c r="BP30" i="1"/>
  <c r="BQ30" i="1"/>
  <c r="BR30" i="1"/>
  <c r="BS30" i="1"/>
  <c r="CA30" i="1"/>
  <c r="CB30" i="1"/>
  <c r="CC30" i="1"/>
  <c r="BU30" i="1"/>
  <c r="BV30" i="1"/>
  <c r="BW30" i="1"/>
  <c r="BX30" i="1"/>
  <c r="BY30" i="1"/>
  <c r="CE30" i="1"/>
  <c r="CF30" i="1"/>
  <c r="CG30" i="1"/>
  <c r="Q31" i="1"/>
  <c r="R31" i="1"/>
  <c r="S31" i="1"/>
  <c r="T31" i="1"/>
  <c r="U31" i="1"/>
  <c r="V31" i="1"/>
  <c r="W31" i="1"/>
  <c r="X31" i="1"/>
  <c r="Y31" i="1"/>
  <c r="Z31" i="1"/>
  <c r="AB31" i="1"/>
  <c r="AC31" i="1"/>
  <c r="AD31" i="1"/>
  <c r="AE31" i="1"/>
  <c r="AF31" i="1"/>
  <c r="AG31" i="1"/>
  <c r="AH31" i="1"/>
  <c r="AI31" i="1"/>
  <c r="AJ31" i="1"/>
  <c r="AL31" i="1"/>
  <c r="AM31" i="1"/>
  <c r="AN31" i="1"/>
  <c r="AO31" i="1"/>
  <c r="AP31" i="1"/>
  <c r="AR31" i="1"/>
  <c r="AS31" i="1"/>
  <c r="AT31" i="1"/>
  <c r="AU31" i="1"/>
  <c r="AV31" i="1"/>
  <c r="AX31" i="1"/>
  <c r="AY31" i="1"/>
  <c r="AZ31" i="1"/>
  <c r="BA31" i="1"/>
  <c r="BB31" i="1"/>
  <c r="BC31" i="1"/>
  <c r="BD31" i="1"/>
  <c r="BE31" i="1"/>
  <c r="BN31" i="1"/>
  <c r="BO31" i="1"/>
  <c r="BP31" i="1"/>
  <c r="BQ31" i="1"/>
  <c r="BR31" i="1"/>
  <c r="BS31" i="1"/>
  <c r="CA31" i="1"/>
  <c r="CB31" i="1"/>
  <c r="CC31" i="1"/>
  <c r="BU31" i="1"/>
  <c r="BV31" i="1"/>
  <c r="BW31" i="1"/>
  <c r="BX31" i="1"/>
  <c r="BY31" i="1"/>
  <c r="CE31" i="1"/>
  <c r="CF31" i="1"/>
  <c r="CG31" i="1"/>
  <c r="Q32" i="1"/>
  <c r="R32" i="1"/>
  <c r="S32" i="1"/>
  <c r="T32" i="1"/>
  <c r="U32" i="1"/>
  <c r="V32" i="1"/>
  <c r="W32" i="1"/>
  <c r="X32" i="1"/>
  <c r="Y32" i="1"/>
  <c r="Z32" i="1"/>
  <c r="AB32" i="1"/>
  <c r="AC32" i="1"/>
  <c r="AD32" i="1"/>
  <c r="AE32" i="1"/>
  <c r="AF32" i="1"/>
  <c r="AG32" i="1"/>
  <c r="AH32" i="1"/>
  <c r="AI32" i="1"/>
  <c r="AJ32" i="1"/>
  <c r="AL32" i="1"/>
  <c r="AM32" i="1"/>
  <c r="AN32" i="1"/>
  <c r="AO32" i="1"/>
  <c r="AP32" i="1"/>
  <c r="AR32" i="1"/>
  <c r="AS32" i="1"/>
  <c r="AT32" i="1"/>
  <c r="AU32" i="1"/>
  <c r="AV32" i="1"/>
  <c r="AX32" i="1"/>
  <c r="AY32" i="1"/>
  <c r="AZ32" i="1"/>
  <c r="BA32" i="1"/>
  <c r="BB32" i="1"/>
  <c r="BC32" i="1"/>
  <c r="BD32" i="1"/>
  <c r="BE32" i="1"/>
  <c r="BN32" i="1"/>
  <c r="BO32" i="1"/>
  <c r="BP32" i="1"/>
  <c r="BQ32" i="1"/>
  <c r="BR32" i="1"/>
  <c r="BS32" i="1"/>
  <c r="CA32" i="1"/>
  <c r="CB32" i="1"/>
  <c r="CC32" i="1"/>
  <c r="BU32" i="1"/>
  <c r="BV32" i="1"/>
  <c r="BW32" i="1"/>
  <c r="BX32" i="1"/>
  <c r="BY32" i="1"/>
  <c r="CE32" i="1"/>
  <c r="CF32" i="1"/>
  <c r="CG32" i="1"/>
  <c r="Q33" i="1"/>
  <c r="R33" i="1"/>
  <c r="S33" i="1"/>
  <c r="T33" i="1"/>
  <c r="U33" i="1"/>
  <c r="V33" i="1"/>
  <c r="W33" i="1"/>
  <c r="X33" i="1"/>
  <c r="Y33" i="1"/>
  <c r="Z33" i="1"/>
  <c r="AB33" i="1"/>
  <c r="AC33" i="1"/>
  <c r="AD33" i="1"/>
  <c r="AE33" i="1"/>
  <c r="AF33" i="1"/>
  <c r="AG33" i="1"/>
  <c r="AH33" i="1"/>
  <c r="AI33" i="1"/>
  <c r="AJ33" i="1"/>
  <c r="AL33" i="1"/>
  <c r="AM33" i="1"/>
  <c r="AN33" i="1"/>
  <c r="AO33" i="1"/>
  <c r="AP33" i="1"/>
  <c r="AR33" i="1"/>
  <c r="AS33" i="1"/>
  <c r="AT33" i="1"/>
  <c r="AU33" i="1"/>
  <c r="AV33" i="1"/>
  <c r="AX33" i="1"/>
  <c r="AY33" i="1"/>
  <c r="AZ33" i="1"/>
  <c r="BA33" i="1"/>
  <c r="BB33" i="1"/>
  <c r="BC33" i="1"/>
  <c r="BD33" i="1"/>
  <c r="BE33" i="1"/>
  <c r="BN33" i="1"/>
  <c r="BO33" i="1"/>
  <c r="BP33" i="1"/>
  <c r="BQ33" i="1"/>
  <c r="BR33" i="1"/>
  <c r="BS33" i="1"/>
  <c r="CA33" i="1"/>
  <c r="CB33" i="1"/>
  <c r="CC33" i="1"/>
  <c r="BU33" i="1"/>
  <c r="BV33" i="1"/>
  <c r="BW33" i="1"/>
  <c r="BX33" i="1"/>
  <c r="BY33" i="1"/>
  <c r="CE33" i="1"/>
  <c r="CF33" i="1"/>
  <c r="CG33" i="1"/>
  <c r="Q34" i="1"/>
  <c r="R34" i="1"/>
  <c r="S34" i="1"/>
  <c r="T34" i="1"/>
  <c r="U34" i="1"/>
  <c r="V34" i="1"/>
  <c r="W34" i="1"/>
  <c r="X34" i="1"/>
  <c r="Y34" i="1"/>
  <c r="Z34" i="1"/>
  <c r="AB34" i="1"/>
  <c r="AC34" i="1"/>
  <c r="AD34" i="1"/>
  <c r="AE34" i="1"/>
  <c r="AF34" i="1"/>
  <c r="AG34" i="1"/>
  <c r="AH34" i="1"/>
  <c r="AI34" i="1"/>
  <c r="AJ34" i="1"/>
  <c r="AL34" i="1"/>
  <c r="AM34" i="1"/>
  <c r="AN34" i="1"/>
  <c r="AO34" i="1"/>
  <c r="AP34" i="1"/>
  <c r="AR34" i="1"/>
  <c r="AS34" i="1"/>
  <c r="AT34" i="1"/>
  <c r="AU34" i="1"/>
  <c r="AV34" i="1"/>
  <c r="AX34" i="1"/>
  <c r="AY34" i="1"/>
  <c r="AZ34" i="1"/>
  <c r="BA34" i="1"/>
  <c r="BB34" i="1"/>
  <c r="BC34" i="1"/>
  <c r="BD34" i="1"/>
  <c r="BE34" i="1"/>
  <c r="BN34" i="1"/>
  <c r="BO34" i="1"/>
  <c r="BP34" i="1"/>
  <c r="BQ34" i="1"/>
  <c r="BR34" i="1"/>
  <c r="BS34" i="1"/>
  <c r="CA34" i="1"/>
  <c r="CB34" i="1"/>
  <c r="CC34" i="1"/>
  <c r="BU34" i="1"/>
  <c r="BV34" i="1"/>
  <c r="BW34" i="1"/>
  <c r="BX34" i="1"/>
  <c r="BY34" i="1"/>
  <c r="CE34" i="1"/>
  <c r="CF34" i="1"/>
  <c r="CG34" i="1"/>
  <c r="Q35" i="1"/>
  <c r="R35" i="1"/>
  <c r="S35" i="1"/>
  <c r="T35" i="1"/>
  <c r="U35" i="1"/>
  <c r="V35" i="1"/>
  <c r="W35" i="1"/>
  <c r="X35" i="1"/>
  <c r="Y35" i="1"/>
  <c r="Z35" i="1"/>
  <c r="AB35" i="1"/>
  <c r="AC35" i="1"/>
  <c r="AD35" i="1"/>
  <c r="AE35" i="1"/>
  <c r="AF35" i="1"/>
  <c r="AG35" i="1"/>
  <c r="AH35" i="1"/>
  <c r="AI35" i="1"/>
  <c r="AJ35" i="1"/>
  <c r="AL35" i="1"/>
  <c r="AM35" i="1"/>
  <c r="AN35" i="1"/>
  <c r="AO35" i="1"/>
  <c r="AP35" i="1"/>
  <c r="AR35" i="1"/>
  <c r="AS35" i="1"/>
  <c r="AT35" i="1"/>
  <c r="AU35" i="1"/>
  <c r="AV35" i="1"/>
  <c r="AX35" i="1"/>
  <c r="AY35" i="1"/>
  <c r="AZ35" i="1"/>
  <c r="BA35" i="1"/>
  <c r="BB35" i="1"/>
  <c r="BC35" i="1"/>
  <c r="BD35" i="1"/>
  <c r="BE35" i="1"/>
  <c r="BN35" i="1"/>
  <c r="BO35" i="1"/>
  <c r="BP35" i="1"/>
  <c r="BQ35" i="1"/>
  <c r="BR35" i="1"/>
  <c r="BS35" i="1"/>
  <c r="CA35" i="1"/>
  <c r="CB35" i="1"/>
  <c r="CC35" i="1"/>
  <c r="BU35" i="1"/>
  <c r="BV35" i="1"/>
  <c r="BW35" i="1"/>
  <c r="BX35" i="1"/>
  <c r="BY35" i="1"/>
  <c r="CE35" i="1"/>
  <c r="CF35" i="1"/>
  <c r="CG35" i="1"/>
  <c r="Q36" i="1"/>
  <c r="R36" i="1"/>
  <c r="S36" i="1"/>
  <c r="T36" i="1"/>
  <c r="U36" i="1"/>
  <c r="V36" i="1"/>
  <c r="W36" i="1"/>
  <c r="X36" i="1"/>
  <c r="Y36" i="1"/>
  <c r="Z36" i="1"/>
  <c r="AB36" i="1"/>
  <c r="AC36" i="1"/>
  <c r="AD36" i="1"/>
  <c r="AE36" i="1"/>
  <c r="AF36" i="1"/>
  <c r="AG36" i="1"/>
  <c r="AH36" i="1"/>
  <c r="AI36" i="1"/>
  <c r="AJ36" i="1"/>
  <c r="AL36" i="1"/>
  <c r="AM36" i="1"/>
  <c r="AN36" i="1"/>
  <c r="AO36" i="1"/>
  <c r="AP36" i="1"/>
  <c r="AR36" i="1"/>
  <c r="AS36" i="1"/>
  <c r="AT36" i="1"/>
  <c r="AU36" i="1"/>
  <c r="AV36" i="1"/>
  <c r="AX36" i="1"/>
  <c r="AY36" i="1"/>
  <c r="AZ36" i="1"/>
  <c r="BA36" i="1"/>
  <c r="BB36" i="1"/>
  <c r="BC36" i="1"/>
  <c r="BD36" i="1"/>
  <c r="BE36" i="1"/>
  <c r="BN36" i="1"/>
  <c r="BO36" i="1"/>
  <c r="BP36" i="1"/>
  <c r="BQ36" i="1"/>
  <c r="BR36" i="1"/>
  <c r="BS36" i="1"/>
  <c r="CA36" i="1"/>
  <c r="CB36" i="1"/>
  <c r="CC36" i="1"/>
  <c r="BU36" i="1"/>
  <c r="BV36" i="1"/>
  <c r="BW36" i="1"/>
  <c r="BX36" i="1"/>
  <c r="BY36" i="1"/>
  <c r="CE36" i="1"/>
  <c r="CF36" i="1"/>
  <c r="CG36" i="1"/>
  <c r="Q37" i="1"/>
  <c r="R37" i="1"/>
  <c r="S37" i="1"/>
  <c r="T37" i="1"/>
  <c r="U37" i="1"/>
  <c r="V37" i="1"/>
  <c r="W37" i="1"/>
  <c r="X37" i="1"/>
  <c r="Y37" i="1"/>
  <c r="Z37" i="1"/>
  <c r="AB37" i="1"/>
  <c r="AC37" i="1"/>
  <c r="AD37" i="1"/>
  <c r="AE37" i="1"/>
  <c r="AF37" i="1"/>
  <c r="AG37" i="1"/>
  <c r="AH37" i="1"/>
  <c r="AI37" i="1"/>
  <c r="AJ37" i="1"/>
  <c r="AL37" i="1"/>
  <c r="AM37" i="1"/>
  <c r="AN37" i="1"/>
  <c r="AO37" i="1"/>
  <c r="AP37" i="1"/>
  <c r="AR37" i="1"/>
  <c r="AS37" i="1"/>
  <c r="AT37" i="1"/>
  <c r="AU37" i="1"/>
  <c r="AV37" i="1"/>
  <c r="AX37" i="1"/>
  <c r="AY37" i="1"/>
  <c r="AZ37" i="1"/>
  <c r="BA37" i="1"/>
  <c r="BB37" i="1"/>
  <c r="BC37" i="1"/>
  <c r="BD37" i="1"/>
  <c r="BE37" i="1"/>
  <c r="BN37" i="1"/>
  <c r="BO37" i="1"/>
  <c r="BP37" i="1"/>
  <c r="BQ37" i="1"/>
  <c r="BR37" i="1"/>
  <c r="BS37" i="1"/>
  <c r="CA37" i="1"/>
  <c r="CB37" i="1"/>
  <c r="CC37" i="1"/>
  <c r="BU37" i="1"/>
  <c r="BV37" i="1"/>
  <c r="BW37" i="1"/>
  <c r="BX37" i="1"/>
  <c r="BY37" i="1"/>
  <c r="CE37" i="1"/>
  <c r="CF37" i="1"/>
  <c r="CG37" i="1"/>
  <c r="Q38" i="1"/>
  <c r="R38" i="1"/>
  <c r="S38" i="1"/>
  <c r="T38" i="1"/>
  <c r="U38" i="1"/>
  <c r="V38" i="1"/>
  <c r="W38" i="1"/>
  <c r="X38" i="1"/>
  <c r="Y38" i="1"/>
  <c r="Z38" i="1"/>
  <c r="AB38" i="1"/>
  <c r="AC38" i="1"/>
  <c r="AD38" i="1"/>
  <c r="AE38" i="1"/>
  <c r="AF38" i="1"/>
  <c r="AG38" i="1"/>
  <c r="AH38" i="1"/>
  <c r="AI38" i="1"/>
  <c r="AJ38" i="1"/>
  <c r="AL38" i="1"/>
  <c r="AM38" i="1"/>
  <c r="AN38" i="1"/>
  <c r="AO38" i="1"/>
  <c r="AP38" i="1"/>
  <c r="AR38" i="1"/>
  <c r="AS38" i="1"/>
  <c r="AT38" i="1"/>
  <c r="AU38" i="1"/>
  <c r="AV38" i="1"/>
  <c r="AX38" i="1"/>
  <c r="AY38" i="1"/>
  <c r="AZ38" i="1"/>
  <c r="BA38" i="1"/>
  <c r="BB38" i="1"/>
  <c r="BC38" i="1"/>
  <c r="BD38" i="1"/>
  <c r="BE38" i="1"/>
  <c r="BN38" i="1"/>
  <c r="BO38" i="1"/>
  <c r="BP38" i="1"/>
  <c r="BQ38" i="1"/>
  <c r="BR38" i="1"/>
  <c r="BS38" i="1"/>
  <c r="CA38" i="1"/>
  <c r="CB38" i="1"/>
  <c r="CC38" i="1"/>
  <c r="BU38" i="1"/>
  <c r="BV38" i="1"/>
  <c r="BW38" i="1"/>
  <c r="BX38" i="1"/>
  <c r="BY38" i="1"/>
  <c r="CE38" i="1"/>
  <c r="CF38" i="1"/>
  <c r="CG38" i="1"/>
  <c r="Q39" i="1"/>
  <c r="R39" i="1"/>
  <c r="S39" i="1"/>
  <c r="T39" i="1"/>
  <c r="U39" i="1"/>
  <c r="V39" i="1"/>
  <c r="W39" i="1"/>
  <c r="X39" i="1"/>
  <c r="Y39" i="1"/>
  <c r="Z39" i="1"/>
  <c r="AB39" i="1"/>
  <c r="AC39" i="1"/>
  <c r="AD39" i="1"/>
  <c r="AE39" i="1"/>
  <c r="AF39" i="1"/>
  <c r="AG39" i="1"/>
  <c r="AH39" i="1"/>
  <c r="AI39" i="1"/>
  <c r="AJ39" i="1"/>
  <c r="AL39" i="1"/>
  <c r="AM39" i="1"/>
  <c r="AN39" i="1"/>
  <c r="AO39" i="1"/>
  <c r="AP39" i="1"/>
  <c r="AR39" i="1"/>
  <c r="AS39" i="1"/>
  <c r="AT39" i="1"/>
  <c r="AU39" i="1"/>
  <c r="AV39" i="1"/>
  <c r="AX39" i="1"/>
  <c r="AY39" i="1"/>
  <c r="AZ39" i="1"/>
  <c r="BA39" i="1"/>
  <c r="BB39" i="1"/>
  <c r="BC39" i="1"/>
  <c r="BD39" i="1"/>
  <c r="BE39" i="1"/>
  <c r="BN39" i="1"/>
  <c r="BO39" i="1"/>
  <c r="BP39" i="1"/>
  <c r="BQ39" i="1"/>
  <c r="BR39" i="1"/>
  <c r="BS39" i="1"/>
  <c r="CA39" i="1"/>
  <c r="CB39" i="1"/>
  <c r="CC39" i="1"/>
  <c r="BU39" i="1"/>
  <c r="BV39" i="1"/>
  <c r="BW39" i="1"/>
  <c r="BX39" i="1"/>
  <c r="BY39" i="1"/>
  <c r="CE39" i="1"/>
  <c r="CF39" i="1"/>
  <c r="CG39" i="1"/>
  <c r="Q40" i="1"/>
  <c r="R40" i="1"/>
  <c r="S40" i="1"/>
  <c r="T40" i="1"/>
  <c r="U40" i="1"/>
  <c r="V40" i="1"/>
  <c r="W40" i="1"/>
  <c r="X40" i="1"/>
  <c r="Y40" i="1"/>
  <c r="Z40" i="1"/>
  <c r="AB40" i="1"/>
  <c r="AC40" i="1"/>
  <c r="AD40" i="1"/>
  <c r="AE40" i="1"/>
  <c r="AF40" i="1"/>
  <c r="AG40" i="1"/>
  <c r="AH40" i="1"/>
  <c r="AI40" i="1"/>
  <c r="AJ40" i="1"/>
  <c r="AL40" i="1"/>
  <c r="AM40" i="1"/>
  <c r="AN40" i="1"/>
  <c r="AO40" i="1"/>
  <c r="AP40" i="1"/>
  <c r="AR40" i="1"/>
  <c r="AS40" i="1"/>
  <c r="AT40" i="1"/>
  <c r="AU40" i="1"/>
  <c r="AV40" i="1"/>
  <c r="AX40" i="1"/>
  <c r="AY40" i="1"/>
  <c r="AZ40" i="1"/>
  <c r="BA40" i="1"/>
  <c r="BB40" i="1"/>
  <c r="BC40" i="1"/>
  <c r="BD40" i="1"/>
  <c r="BE40" i="1"/>
  <c r="BN40" i="1"/>
  <c r="BO40" i="1"/>
  <c r="BP40" i="1"/>
  <c r="BQ40" i="1"/>
  <c r="BR40" i="1"/>
  <c r="BS40" i="1"/>
  <c r="CA40" i="1"/>
  <c r="CB40" i="1"/>
  <c r="CC40" i="1"/>
  <c r="BU40" i="1"/>
  <c r="BV40" i="1"/>
  <c r="BW40" i="1"/>
  <c r="BX40" i="1"/>
  <c r="BY40" i="1"/>
  <c r="CE40" i="1"/>
  <c r="CF40" i="1"/>
  <c r="CG40" i="1"/>
  <c r="Q41" i="1"/>
  <c r="R41" i="1"/>
  <c r="S41" i="1"/>
  <c r="T41" i="1"/>
  <c r="U41" i="1"/>
  <c r="V41" i="1"/>
  <c r="W41" i="1"/>
  <c r="X41" i="1"/>
  <c r="Y41" i="1"/>
  <c r="Z41" i="1"/>
  <c r="AB41" i="1"/>
  <c r="AC41" i="1"/>
  <c r="AD41" i="1"/>
  <c r="AE41" i="1"/>
  <c r="AF41" i="1"/>
  <c r="AG41" i="1"/>
  <c r="AH41" i="1"/>
  <c r="AI41" i="1"/>
  <c r="AJ41" i="1"/>
  <c r="AL41" i="1"/>
  <c r="AM41" i="1"/>
  <c r="AN41" i="1"/>
  <c r="AO41" i="1"/>
  <c r="AP41" i="1"/>
  <c r="AR41" i="1"/>
  <c r="AS41" i="1"/>
  <c r="AT41" i="1"/>
  <c r="AU41" i="1"/>
  <c r="AV41" i="1"/>
  <c r="AX41" i="1"/>
  <c r="AY41" i="1"/>
  <c r="AZ41" i="1"/>
  <c r="BA41" i="1"/>
  <c r="BB41" i="1"/>
  <c r="BC41" i="1"/>
  <c r="BD41" i="1"/>
  <c r="BE41" i="1"/>
  <c r="BN41" i="1"/>
  <c r="BO41" i="1"/>
  <c r="BP41" i="1"/>
  <c r="BQ41" i="1"/>
  <c r="BR41" i="1"/>
  <c r="BS41" i="1"/>
  <c r="CA41" i="1"/>
  <c r="CB41" i="1"/>
  <c r="CC41" i="1"/>
  <c r="BU41" i="1"/>
  <c r="BV41" i="1"/>
  <c r="BW41" i="1"/>
  <c r="BX41" i="1"/>
  <c r="BY41" i="1"/>
  <c r="CE41" i="1"/>
  <c r="CF41" i="1"/>
  <c r="CG41" i="1"/>
  <c r="Q42" i="1"/>
  <c r="R42" i="1"/>
  <c r="S42" i="1"/>
  <c r="T42" i="1"/>
  <c r="U42" i="1"/>
  <c r="V42" i="1"/>
  <c r="W42" i="1"/>
  <c r="X42" i="1"/>
  <c r="Y42" i="1"/>
  <c r="Z42" i="1"/>
  <c r="AB42" i="1"/>
  <c r="AC42" i="1"/>
  <c r="AD42" i="1"/>
  <c r="AE42" i="1"/>
  <c r="AF42" i="1"/>
  <c r="AG42" i="1"/>
  <c r="AH42" i="1"/>
  <c r="AI42" i="1"/>
  <c r="AJ42" i="1"/>
  <c r="AL42" i="1"/>
  <c r="AM42" i="1"/>
  <c r="AN42" i="1"/>
  <c r="AO42" i="1"/>
  <c r="AP42" i="1"/>
  <c r="AR42" i="1"/>
  <c r="AS42" i="1"/>
  <c r="AT42" i="1"/>
  <c r="AU42" i="1"/>
  <c r="AV42" i="1"/>
  <c r="AX42" i="1"/>
  <c r="AY42" i="1"/>
  <c r="AZ42" i="1"/>
  <c r="BA42" i="1"/>
  <c r="BB42" i="1"/>
  <c r="BC42" i="1"/>
  <c r="BD42" i="1"/>
  <c r="BE42" i="1"/>
  <c r="BN42" i="1"/>
  <c r="BO42" i="1"/>
  <c r="BP42" i="1"/>
  <c r="BQ42" i="1"/>
  <c r="BR42" i="1"/>
  <c r="BS42" i="1"/>
  <c r="CA42" i="1"/>
  <c r="CB42" i="1"/>
  <c r="CC42" i="1"/>
  <c r="BU42" i="1"/>
  <c r="BV42" i="1"/>
  <c r="BW42" i="1"/>
  <c r="BX42" i="1"/>
  <c r="BY42" i="1"/>
  <c r="CE42" i="1"/>
  <c r="CF42" i="1"/>
  <c r="CG42" i="1"/>
  <c r="Q43" i="1"/>
  <c r="R43" i="1"/>
  <c r="S43" i="1"/>
  <c r="T43" i="1"/>
  <c r="U43" i="1"/>
  <c r="V43" i="1"/>
  <c r="W43" i="1"/>
  <c r="X43" i="1"/>
  <c r="Y43" i="1"/>
  <c r="Z43" i="1"/>
  <c r="AB43" i="1"/>
  <c r="AC43" i="1"/>
  <c r="AD43" i="1"/>
  <c r="AE43" i="1"/>
  <c r="AF43" i="1"/>
  <c r="AG43" i="1"/>
  <c r="AH43" i="1"/>
  <c r="AI43" i="1"/>
  <c r="AJ43" i="1"/>
  <c r="AL43" i="1"/>
  <c r="AM43" i="1"/>
  <c r="AN43" i="1"/>
  <c r="AO43" i="1"/>
  <c r="AP43" i="1"/>
  <c r="AR43" i="1"/>
  <c r="AS43" i="1"/>
  <c r="AT43" i="1"/>
  <c r="AU43" i="1"/>
  <c r="AV43" i="1"/>
  <c r="AX43" i="1"/>
  <c r="AY43" i="1"/>
  <c r="AZ43" i="1"/>
  <c r="BA43" i="1"/>
  <c r="BB43" i="1"/>
  <c r="BC43" i="1"/>
  <c r="BD43" i="1"/>
  <c r="BE43" i="1"/>
  <c r="BN43" i="1"/>
  <c r="BO43" i="1"/>
  <c r="BP43" i="1"/>
  <c r="BQ43" i="1"/>
  <c r="BR43" i="1"/>
  <c r="BS43" i="1"/>
  <c r="CA43" i="1"/>
  <c r="CB43" i="1"/>
  <c r="CC43" i="1"/>
  <c r="BU43" i="1"/>
  <c r="BV43" i="1"/>
  <c r="BW43" i="1"/>
  <c r="BX43" i="1"/>
  <c r="BY43" i="1"/>
  <c r="CE43" i="1"/>
  <c r="CF43" i="1"/>
  <c r="CG43" i="1"/>
  <c r="Q44" i="1"/>
  <c r="R44" i="1"/>
  <c r="S44" i="1"/>
  <c r="T44" i="1"/>
  <c r="U44" i="1"/>
  <c r="V44" i="1"/>
  <c r="W44" i="1"/>
  <c r="X44" i="1"/>
  <c r="Y44" i="1"/>
  <c r="Z44" i="1"/>
  <c r="AB44" i="1"/>
  <c r="AC44" i="1"/>
  <c r="AD44" i="1"/>
  <c r="AE44" i="1"/>
  <c r="AF44" i="1"/>
  <c r="AG44" i="1"/>
  <c r="AH44" i="1"/>
  <c r="AI44" i="1"/>
  <c r="AJ44" i="1"/>
  <c r="AL44" i="1"/>
  <c r="AM44" i="1"/>
  <c r="AN44" i="1"/>
  <c r="AO44" i="1"/>
  <c r="AP44" i="1"/>
  <c r="AR44" i="1"/>
  <c r="AS44" i="1"/>
  <c r="AT44" i="1"/>
  <c r="AU44" i="1"/>
  <c r="AV44" i="1"/>
  <c r="AX44" i="1"/>
  <c r="AY44" i="1"/>
  <c r="AZ44" i="1"/>
  <c r="BA44" i="1"/>
  <c r="BB44" i="1"/>
  <c r="BC44" i="1"/>
  <c r="BD44" i="1"/>
  <c r="BE44" i="1"/>
  <c r="BN44" i="1"/>
  <c r="BO44" i="1"/>
  <c r="BP44" i="1"/>
  <c r="BQ44" i="1"/>
  <c r="BR44" i="1"/>
  <c r="BS44" i="1"/>
  <c r="CA44" i="1"/>
  <c r="CB44" i="1"/>
  <c r="CC44" i="1"/>
  <c r="BU44" i="1"/>
  <c r="BV44" i="1"/>
  <c r="BW44" i="1"/>
  <c r="BX44" i="1"/>
  <c r="BY44" i="1"/>
  <c r="CE44" i="1"/>
  <c r="CF44" i="1"/>
  <c r="CG44" i="1"/>
  <c r="Q45" i="1"/>
  <c r="R45" i="1"/>
  <c r="S45" i="1"/>
  <c r="T45" i="1"/>
  <c r="U45" i="1"/>
  <c r="V45" i="1"/>
  <c r="W45" i="1"/>
  <c r="X45" i="1"/>
  <c r="Y45" i="1"/>
  <c r="Z45" i="1"/>
  <c r="AB45" i="1"/>
  <c r="AC45" i="1"/>
  <c r="AD45" i="1"/>
  <c r="AE45" i="1"/>
  <c r="AF45" i="1"/>
  <c r="AG45" i="1"/>
  <c r="AH45" i="1"/>
  <c r="AI45" i="1"/>
  <c r="AJ45" i="1"/>
  <c r="AL45" i="1"/>
  <c r="AM45" i="1"/>
  <c r="AN45" i="1"/>
  <c r="AO45" i="1"/>
  <c r="AP45" i="1"/>
  <c r="AR45" i="1"/>
  <c r="AS45" i="1"/>
  <c r="AT45" i="1"/>
  <c r="AU45" i="1"/>
  <c r="AV45" i="1"/>
  <c r="AX45" i="1"/>
  <c r="AY45" i="1"/>
  <c r="AZ45" i="1"/>
  <c r="BA45" i="1"/>
  <c r="BB45" i="1"/>
  <c r="BC45" i="1"/>
  <c r="BD45" i="1"/>
  <c r="BE45" i="1"/>
  <c r="BN45" i="1"/>
  <c r="BO45" i="1"/>
  <c r="BP45" i="1"/>
  <c r="BQ45" i="1"/>
  <c r="BR45" i="1"/>
  <c r="BS45" i="1"/>
  <c r="CA45" i="1"/>
  <c r="CB45" i="1"/>
  <c r="CC45" i="1"/>
  <c r="BU45" i="1"/>
  <c r="BV45" i="1"/>
  <c r="BW45" i="1"/>
  <c r="BX45" i="1"/>
  <c r="BY45" i="1"/>
  <c r="CE45" i="1"/>
  <c r="CF45" i="1"/>
  <c r="CG45" i="1"/>
  <c r="Q46" i="1"/>
  <c r="R46" i="1"/>
  <c r="S46" i="1"/>
  <c r="T46" i="1"/>
  <c r="U46" i="1"/>
  <c r="V46" i="1"/>
  <c r="W46" i="1"/>
  <c r="X46" i="1"/>
  <c r="Y46" i="1"/>
  <c r="Z46" i="1"/>
  <c r="AB46" i="1"/>
  <c r="AC46" i="1"/>
  <c r="AD46" i="1"/>
  <c r="AE46" i="1"/>
  <c r="AF46" i="1"/>
  <c r="AG46" i="1"/>
  <c r="AH46" i="1"/>
  <c r="AI46" i="1"/>
  <c r="AJ46" i="1"/>
  <c r="AL46" i="1"/>
  <c r="AM46" i="1"/>
  <c r="AN46" i="1"/>
  <c r="AO46" i="1"/>
  <c r="AP46" i="1"/>
  <c r="AR46" i="1"/>
  <c r="AS46" i="1"/>
  <c r="AT46" i="1"/>
  <c r="AU46" i="1"/>
  <c r="AV46" i="1"/>
  <c r="AX46" i="1"/>
  <c r="AY46" i="1"/>
  <c r="AZ46" i="1"/>
  <c r="BA46" i="1"/>
  <c r="BB46" i="1"/>
  <c r="BC46" i="1"/>
  <c r="BD46" i="1"/>
  <c r="BE46" i="1"/>
  <c r="BN46" i="1"/>
  <c r="BO46" i="1"/>
  <c r="BP46" i="1"/>
  <c r="BQ46" i="1"/>
  <c r="BR46" i="1"/>
  <c r="BS46" i="1"/>
  <c r="CA46" i="1"/>
  <c r="CB46" i="1"/>
  <c r="CC46" i="1"/>
  <c r="BU46" i="1"/>
  <c r="BV46" i="1"/>
  <c r="BW46" i="1"/>
  <c r="BX46" i="1"/>
  <c r="BY46" i="1"/>
  <c r="CE46" i="1"/>
  <c r="CF46" i="1"/>
  <c r="CG46" i="1"/>
  <c r="Q47" i="1"/>
  <c r="R47" i="1"/>
  <c r="S47" i="1"/>
  <c r="T47" i="1"/>
  <c r="U47" i="1"/>
  <c r="V47" i="1"/>
  <c r="W47" i="1"/>
  <c r="X47" i="1"/>
  <c r="Y47" i="1"/>
  <c r="Z47" i="1"/>
  <c r="AB47" i="1"/>
  <c r="AC47" i="1"/>
  <c r="AD47" i="1"/>
  <c r="AE47" i="1"/>
  <c r="AF47" i="1"/>
  <c r="AG47" i="1"/>
  <c r="AH47" i="1"/>
  <c r="AI47" i="1"/>
  <c r="AJ47" i="1"/>
  <c r="AL47" i="1"/>
  <c r="AM47" i="1"/>
  <c r="AN47" i="1"/>
  <c r="AO47" i="1"/>
  <c r="AP47" i="1"/>
  <c r="AR47" i="1"/>
  <c r="AS47" i="1"/>
  <c r="AT47" i="1"/>
  <c r="AU47" i="1"/>
  <c r="AV47" i="1"/>
  <c r="AX47" i="1"/>
  <c r="AY47" i="1"/>
  <c r="AZ47" i="1"/>
  <c r="BA47" i="1"/>
  <c r="BB47" i="1"/>
  <c r="BC47" i="1"/>
  <c r="BD47" i="1"/>
  <c r="BE47" i="1"/>
  <c r="BN47" i="1"/>
  <c r="BO47" i="1"/>
  <c r="BP47" i="1"/>
  <c r="BQ47" i="1"/>
  <c r="BR47" i="1"/>
  <c r="BS47" i="1"/>
  <c r="CA47" i="1"/>
  <c r="CB47" i="1"/>
  <c r="CC47" i="1"/>
  <c r="BU47" i="1"/>
  <c r="BV47" i="1"/>
  <c r="BW47" i="1"/>
  <c r="BX47" i="1"/>
  <c r="BY47" i="1"/>
  <c r="CE47" i="1"/>
  <c r="CF47" i="1"/>
  <c r="CG47" i="1"/>
  <c r="Q48" i="1"/>
  <c r="R48" i="1"/>
  <c r="S48" i="1"/>
  <c r="T48" i="1"/>
  <c r="U48" i="1"/>
  <c r="V48" i="1"/>
  <c r="W48" i="1"/>
  <c r="X48" i="1"/>
  <c r="Y48" i="1"/>
  <c r="Z48" i="1"/>
  <c r="AB48" i="1"/>
  <c r="AC48" i="1"/>
  <c r="AD48" i="1"/>
  <c r="AE48" i="1"/>
  <c r="AF48" i="1"/>
  <c r="AG48" i="1"/>
  <c r="AH48" i="1"/>
  <c r="AI48" i="1"/>
  <c r="AJ48" i="1"/>
  <c r="AL48" i="1"/>
  <c r="AM48" i="1"/>
  <c r="AN48" i="1"/>
  <c r="AO48" i="1"/>
  <c r="AP48" i="1"/>
  <c r="AR48" i="1"/>
  <c r="AS48" i="1"/>
  <c r="AT48" i="1"/>
  <c r="AU48" i="1"/>
  <c r="AV48" i="1"/>
  <c r="AX48" i="1"/>
  <c r="AY48" i="1"/>
  <c r="AZ48" i="1"/>
  <c r="BA48" i="1"/>
  <c r="BB48" i="1"/>
  <c r="BC48" i="1"/>
  <c r="BD48" i="1"/>
  <c r="BE48" i="1"/>
  <c r="BN48" i="1"/>
  <c r="BO48" i="1"/>
  <c r="BP48" i="1"/>
  <c r="BQ48" i="1"/>
  <c r="BR48" i="1"/>
  <c r="BS48" i="1"/>
  <c r="CA48" i="1"/>
  <c r="CB48" i="1"/>
  <c r="CC48" i="1"/>
  <c r="BU48" i="1"/>
  <c r="BV48" i="1"/>
  <c r="BW48" i="1"/>
  <c r="BX48" i="1"/>
  <c r="BY48" i="1"/>
  <c r="CE48" i="1"/>
  <c r="CF48" i="1"/>
  <c r="CG48" i="1"/>
  <c r="Q49" i="1"/>
  <c r="R49" i="1"/>
  <c r="S49" i="1"/>
  <c r="T49" i="1"/>
  <c r="U49" i="1"/>
  <c r="V49" i="1"/>
  <c r="W49" i="1"/>
  <c r="X49" i="1"/>
  <c r="Y49" i="1"/>
  <c r="Z49" i="1"/>
  <c r="AB49" i="1"/>
  <c r="AC49" i="1"/>
  <c r="AD49" i="1"/>
  <c r="AE49" i="1"/>
  <c r="AF49" i="1"/>
  <c r="AG49" i="1"/>
  <c r="AH49" i="1"/>
  <c r="AI49" i="1"/>
  <c r="AJ49" i="1"/>
  <c r="AL49" i="1"/>
  <c r="AM49" i="1"/>
  <c r="AN49" i="1"/>
  <c r="AO49" i="1"/>
  <c r="AP49" i="1"/>
  <c r="AR49" i="1"/>
  <c r="AS49" i="1"/>
  <c r="AT49" i="1"/>
  <c r="AU49" i="1"/>
  <c r="AV49" i="1"/>
  <c r="AX49" i="1"/>
  <c r="AY49" i="1"/>
  <c r="AZ49" i="1"/>
  <c r="BA49" i="1"/>
  <c r="BB49" i="1"/>
  <c r="BC49" i="1"/>
  <c r="BD49" i="1"/>
  <c r="BE49" i="1"/>
  <c r="BN49" i="1"/>
  <c r="BO49" i="1"/>
  <c r="BP49" i="1"/>
  <c r="BQ49" i="1"/>
  <c r="BR49" i="1"/>
  <c r="BS49" i="1"/>
  <c r="CA49" i="1"/>
  <c r="CB49" i="1"/>
  <c r="CC49" i="1"/>
  <c r="BU49" i="1"/>
  <c r="BV49" i="1"/>
  <c r="BW49" i="1"/>
  <c r="BX49" i="1"/>
  <c r="BY49" i="1"/>
  <c r="CE49" i="1"/>
  <c r="CF49" i="1"/>
  <c r="CG49" i="1"/>
  <c r="Q50" i="1"/>
  <c r="R50" i="1"/>
  <c r="S50" i="1"/>
  <c r="T50" i="1"/>
  <c r="U50" i="1"/>
  <c r="V50" i="1"/>
  <c r="W50" i="1"/>
  <c r="X50" i="1"/>
  <c r="Y50" i="1"/>
  <c r="Z50" i="1"/>
  <c r="AB50" i="1"/>
  <c r="AC50" i="1"/>
  <c r="AD50" i="1"/>
  <c r="AE50" i="1"/>
  <c r="AF50" i="1"/>
  <c r="AG50" i="1"/>
  <c r="AH50" i="1"/>
  <c r="AI50" i="1"/>
  <c r="AJ50" i="1"/>
  <c r="AL50" i="1"/>
  <c r="AM50" i="1"/>
  <c r="AN50" i="1"/>
  <c r="AO50" i="1"/>
  <c r="AP50" i="1"/>
  <c r="AR50" i="1"/>
  <c r="AS50" i="1"/>
  <c r="AT50" i="1"/>
  <c r="AU50" i="1"/>
  <c r="AV50" i="1"/>
  <c r="AX50" i="1"/>
  <c r="AY50" i="1"/>
  <c r="AZ50" i="1"/>
  <c r="BA50" i="1"/>
  <c r="BB50" i="1"/>
  <c r="BC50" i="1"/>
  <c r="BD50" i="1"/>
  <c r="BE50" i="1"/>
  <c r="BN50" i="1"/>
  <c r="BO50" i="1"/>
  <c r="BP50" i="1"/>
  <c r="BQ50" i="1"/>
  <c r="BR50" i="1"/>
  <c r="BS50" i="1"/>
  <c r="CA50" i="1"/>
  <c r="CB50" i="1"/>
  <c r="CC50" i="1"/>
  <c r="BU50" i="1"/>
  <c r="BV50" i="1"/>
  <c r="BW50" i="1"/>
  <c r="BX50" i="1"/>
  <c r="BY50" i="1"/>
  <c r="CE50" i="1"/>
  <c r="CF50" i="1"/>
  <c r="CG50" i="1"/>
  <c r="Q51" i="1"/>
  <c r="R51" i="1"/>
  <c r="S51" i="1"/>
  <c r="T51" i="1"/>
  <c r="U51" i="1"/>
  <c r="V51" i="1"/>
  <c r="W51" i="1"/>
  <c r="X51" i="1"/>
  <c r="Y51" i="1"/>
  <c r="Z51" i="1"/>
  <c r="AB51" i="1"/>
  <c r="AC51" i="1"/>
  <c r="AD51" i="1"/>
  <c r="AE51" i="1"/>
  <c r="AF51" i="1"/>
  <c r="AG51" i="1"/>
  <c r="AH51" i="1"/>
  <c r="AI51" i="1"/>
  <c r="AJ51" i="1"/>
  <c r="AL51" i="1"/>
  <c r="AM51" i="1"/>
  <c r="AN51" i="1"/>
  <c r="AO51" i="1"/>
  <c r="AP51" i="1"/>
  <c r="AR51" i="1"/>
  <c r="AS51" i="1"/>
  <c r="AT51" i="1"/>
  <c r="AU51" i="1"/>
  <c r="AV51" i="1"/>
  <c r="AX51" i="1"/>
  <c r="AY51" i="1"/>
  <c r="AZ51" i="1"/>
  <c r="BA51" i="1"/>
  <c r="BB51" i="1"/>
  <c r="BC51" i="1"/>
  <c r="BD51" i="1"/>
  <c r="BE51" i="1"/>
  <c r="BN51" i="1"/>
  <c r="BO51" i="1"/>
  <c r="BP51" i="1"/>
  <c r="BQ51" i="1"/>
  <c r="BR51" i="1"/>
  <c r="BS51" i="1"/>
  <c r="CA51" i="1"/>
  <c r="CB51" i="1"/>
  <c r="CC51" i="1"/>
  <c r="BU51" i="1"/>
  <c r="BV51" i="1"/>
  <c r="BW51" i="1"/>
  <c r="BX51" i="1"/>
  <c r="BY51" i="1"/>
  <c r="CE51" i="1"/>
  <c r="CF51" i="1"/>
  <c r="CG51" i="1"/>
  <c r="Q52" i="1"/>
  <c r="R52" i="1"/>
  <c r="S52" i="1"/>
  <c r="T52" i="1"/>
  <c r="U52" i="1"/>
  <c r="V52" i="1"/>
  <c r="W52" i="1"/>
  <c r="X52" i="1"/>
  <c r="Y52" i="1"/>
  <c r="Z52" i="1"/>
  <c r="AB52" i="1"/>
  <c r="AC52" i="1"/>
  <c r="AD52" i="1"/>
  <c r="AE52" i="1"/>
  <c r="AF52" i="1"/>
  <c r="AG52" i="1"/>
  <c r="AH52" i="1"/>
  <c r="AI52" i="1"/>
  <c r="AJ52" i="1"/>
  <c r="AL52" i="1"/>
  <c r="AM52" i="1"/>
  <c r="AN52" i="1"/>
  <c r="AO52" i="1"/>
  <c r="AP52" i="1"/>
  <c r="AR52" i="1"/>
  <c r="AS52" i="1"/>
  <c r="AT52" i="1"/>
  <c r="AU52" i="1"/>
  <c r="AV52" i="1"/>
  <c r="AX52" i="1"/>
  <c r="AY52" i="1"/>
  <c r="AZ52" i="1"/>
  <c r="BA52" i="1"/>
  <c r="BB52" i="1"/>
  <c r="BC52" i="1"/>
  <c r="BD52" i="1"/>
  <c r="BE52" i="1"/>
  <c r="BN52" i="1"/>
  <c r="BO52" i="1"/>
  <c r="BP52" i="1"/>
  <c r="BQ52" i="1"/>
  <c r="BR52" i="1"/>
  <c r="BS52" i="1"/>
  <c r="CA52" i="1"/>
  <c r="CB52" i="1"/>
  <c r="CC52" i="1"/>
  <c r="BU52" i="1"/>
  <c r="BV52" i="1"/>
  <c r="BW52" i="1"/>
  <c r="BX52" i="1"/>
  <c r="BY52" i="1"/>
  <c r="CE52" i="1"/>
  <c r="CF52" i="1"/>
  <c r="CG52" i="1"/>
  <c r="Q53" i="1"/>
  <c r="R53" i="1"/>
  <c r="S53" i="1"/>
  <c r="T53" i="1"/>
  <c r="U53" i="1"/>
  <c r="V53" i="1"/>
  <c r="W53" i="1"/>
  <c r="X53" i="1"/>
  <c r="Y53" i="1"/>
  <c r="Z53" i="1"/>
  <c r="AB53" i="1"/>
  <c r="AC53" i="1"/>
  <c r="AD53" i="1"/>
  <c r="AE53" i="1"/>
  <c r="AF53" i="1"/>
  <c r="AG53" i="1"/>
  <c r="AH53" i="1"/>
  <c r="AI53" i="1"/>
  <c r="AJ53" i="1"/>
  <c r="AL53" i="1"/>
  <c r="AM53" i="1"/>
  <c r="AN53" i="1"/>
  <c r="AO53" i="1"/>
  <c r="AP53" i="1"/>
  <c r="AR53" i="1"/>
  <c r="AS53" i="1"/>
  <c r="AT53" i="1"/>
  <c r="AU53" i="1"/>
  <c r="AV53" i="1"/>
  <c r="AX53" i="1"/>
  <c r="AY53" i="1"/>
  <c r="AZ53" i="1"/>
  <c r="BA53" i="1"/>
  <c r="BB53" i="1"/>
  <c r="BC53" i="1"/>
  <c r="BD53" i="1"/>
  <c r="BE53" i="1"/>
  <c r="BN53" i="1"/>
  <c r="BO53" i="1"/>
  <c r="BP53" i="1"/>
  <c r="BQ53" i="1"/>
  <c r="BR53" i="1"/>
  <c r="BS53" i="1"/>
  <c r="CA53" i="1"/>
  <c r="CB53" i="1"/>
  <c r="CC53" i="1"/>
  <c r="BU53" i="1"/>
  <c r="BV53" i="1"/>
  <c r="BW53" i="1"/>
  <c r="BX53" i="1"/>
  <c r="BY53" i="1"/>
  <c r="CE53" i="1"/>
  <c r="CF53" i="1"/>
  <c r="CG53" i="1"/>
  <c r="Q54" i="1"/>
  <c r="R54" i="1"/>
  <c r="S54" i="1"/>
  <c r="T54" i="1"/>
  <c r="U54" i="1"/>
  <c r="V54" i="1"/>
  <c r="W54" i="1"/>
  <c r="X54" i="1"/>
  <c r="Y54" i="1"/>
  <c r="Z54" i="1"/>
  <c r="AB54" i="1"/>
  <c r="AC54" i="1"/>
  <c r="AD54" i="1"/>
  <c r="AE54" i="1"/>
  <c r="AF54" i="1"/>
  <c r="AG54" i="1"/>
  <c r="AH54" i="1"/>
  <c r="AI54" i="1"/>
  <c r="AJ54" i="1"/>
  <c r="AL54" i="1"/>
  <c r="AM54" i="1"/>
  <c r="AN54" i="1"/>
  <c r="AO54" i="1"/>
  <c r="AP54" i="1"/>
  <c r="AR54" i="1"/>
  <c r="AS54" i="1"/>
  <c r="AT54" i="1"/>
  <c r="AU54" i="1"/>
  <c r="AV54" i="1"/>
  <c r="AX54" i="1"/>
  <c r="AY54" i="1"/>
  <c r="AZ54" i="1"/>
  <c r="BA54" i="1"/>
  <c r="BB54" i="1"/>
  <c r="BC54" i="1"/>
  <c r="BD54" i="1"/>
  <c r="BE54" i="1"/>
  <c r="BN54" i="1"/>
  <c r="BO54" i="1"/>
  <c r="BP54" i="1"/>
  <c r="BQ54" i="1"/>
  <c r="BR54" i="1"/>
  <c r="BS54" i="1"/>
  <c r="CA54" i="1"/>
  <c r="CB54" i="1"/>
  <c r="CC54" i="1"/>
  <c r="BU54" i="1"/>
  <c r="BV54" i="1"/>
  <c r="BW54" i="1"/>
  <c r="BX54" i="1"/>
  <c r="BY54" i="1"/>
  <c r="CE54" i="1"/>
  <c r="CF54" i="1"/>
  <c r="CG54" i="1"/>
  <c r="Q55" i="1"/>
  <c r="R55" i="1"/>
  <c r="S55" i="1"/>
  <c r="T55" i="1"/>
  <c r="U55" i="1"/>
  <c r="V55" i="1"/>
  <c r="W55" i="1"/>
  <c r="X55" i="1"/>
  <c r="Y55" i="1"/>
  <c r="Z55" i="1"/>
  <c r="AB55" i="1"/>
  <c r="AC55" i="1"/>
  <c r="AD55" i="1"/>
  <c r="AE55" i="1"/>
  <c r="AF55" i="1"/>
  <c r="AG55" i="1"/>
  <c r="AH55" i="1"/>
  <c r="AI55" i="1"/>
  <c r="AJ55" i="1"/>
  <c r="AL55" i="1"/>
  <c r="AM55" i="1"/>
  <c r="AN55" i="1"/>
  <c r="AO55" i="1"/>
  <c r="AP55" i="1"/>
  <c r="AR55" i="1"/>
  <c r="AS55" i="1"/>
  <c r="AT55" i="1"/>
  <c r="AU55" i="1"/>
  <c r="AV55" i="1"/>
  <c r="AX55" i="1"/>
  <c r="AY55" i="1"/>
  <c r="AZ55" i="1"/>
  <c r="BA55" i="1"/>
  <c r="BB55" i="1"/>
  <c r="BC55" i="1"/>
  <c r="BD55" i="1"/>
  <c r="BE55" i="1"/>
  <c r="BN55" i="1"/>
  <c r="BO55" i="1"/>
  <c r="BP55" i="1"/>
  <c r="BQ55" i="1"/>
  <c r="BR55" i="1"/>
  <c r="BS55" i="1"/>
  <c r="CA55" i="1"/>
  <c r="CB55" i="1"/>
  <c r="CC55" i="1"/>
  <c r="BU55" i="1"/>
  <c r="BV55" i="1"/>
  <c r="BW55" i="1"/>
  <c r="BX55" i="1"/>
  <c r="BY55" i="1"/>
  <c r="CE55" i="1"/>
  <c r="CF55" i="1"/>
  <c r="CG55" i="1"/>
  <c r="Q56" i="1"/>
  <c r="R56" i="1"/>
  <c r="S56" i="1"/>
  <c r="T56" i="1"/>
  <c r="U56" i="1"/>
  <c r="V56" i="1"/>
  <c r="W56" i="1"/>
  <c r="X56" i="1"/>
  <c r="Y56" i="1"/>
  <c r="Z56" i="1"/>
  <c r="AB56" i="1"/>
  <c r="AC56" i="1"/>
  <c r="AD56" i="1"/>
  <c r="AE56" i="1"/>
  <c r="AF56" i="1"/>
  <c r="AG56" i="1"/>
  <c r="AH56" i="1"/>
  <c r="AI56" i="1"/>
  <c r="AJ56" i="1"/>
  <c r="AL56" i="1"/>
  <c r="AM56" i="1"/>
  <c r="AN56" i="1"/>
  <c r="AO56" i="1"/>
  <c r="AP56" i="1"/>
  <c r="AR56" i="1"/>
  <c r="AS56" i="1"/>
  <c r="AT56" i="1"/>
  <c r="AU56" i="1"/>
  <c r="AV56" i="1"/>
  <c r="AX56" i="1"/>
  <c r="AY56" i="1"/>
  <c r="AZ56" i="1"/>
  <c r="BA56" i="1"/>
  <c r="BB56" i="1"/>
  <c r="BC56" i="1"/>
  <c r="BD56" i="1"/>
  <c r="BE56" i="1"/>
  <c r="BN56" i="1"/>
  <c r="BO56" i="1"/>
  <c r="BP56" i="1"/>
  <c r="BQ56" i="1"/>
  <c r="BR56" i="1"/>
  <c r="BS56" i="1"/>
  <c r="CA56" i="1"/>
  <c r="CB56" i="1"/>
  <c r="CC56" i="1"/>
  <c r="BU56" i="1"/>
  <c r="BV56" i="1"/>
  <c r="BW56" i="1"/>
  <c r="BX56" i="1"/>
  <c r="BY56" i="1"/>
  <c r="CE56" i="1"/>
  <c r="CF56" i="1"/>
  <c r="CG56" i="1"/>
  <c r="Q57" i="1"/>
  <c r="R57" i="1"/>
  <c r="S57" i="1"/>
  <c r="T57" i="1"/>
  <c r="U57" i="1"/>
  <c r="V57" i="1"/>
  <c r="W57" i="1"/>
  <c r="X57" i="1"/>
  <c r="Y57" i="1"/>
  <c r="Z57" i="1"/>
  <c r="AB57" i="1"/>
  <c r="AC57" i="1"/>
  <c r="AD57" i="1"/>
  <c r="AE57" i="1"/>
  <c r="AF57" i="1"/>
  <c r="AG57" i="1"/>
  <c r="AH57" i="1"/>
  <c r="AI57" i="1"/>
  <c r="AJ57" i="1"/>
  <c r="AL57" i="1"/>
  <c r="AM57" i="1"/>
  <c r="AN57" i="1"/>
  <c r="AO57" i="1"/>
  <c r="AP57" i="1"/>
  <c r="AR57" i="1"/>
  <c r="AS57" i="1"/>
  <c r="AT57" i="1"/>
  <c r="AU57" i="1"/>
  <c r="AV57" i="1"/>
  <c r="AX57" i="1"/>
  <c r="AY57" i="1"/>
  <c r="AZ57" i="1"/>
  <c r="BA57" i="1"/>
  <c r="BB57" i="1"/>
  <c r="BC57" i="1"/>
  <c r="BD57" i="1"/>
  <c r="BE57" i="1"/>
  <c r="BN57" i="1"/>
  <c r="BO57" i="1"/>
  <c r="BP57" i="1"/>
  <c r="BQ57" i="1"/>
  <c r="BR57" i="1"/>
  <c r="BS57" i="1"/>
  <c r="CA57" i="1"/>
  <c r="CB57" i="1"/>
  <c r="CC57" i="1"/>
  <c r="BU57" i="1"/>
  <c r="BV57" i="1"/>
  <c r="BW57" i="1"/>
  <c r="BX57" i="1"/>
  <c r="BY57" i="1"/>
  <c r="CE57" i="1"/>
  <c r="CF57" i="1"/>
  <c r="CG57" i="1"/>
  <c r="Q58" i="1"/>
  <c r="R58" i="1"/>
  <c r="S58" i="1"/>
  <c r="T58" i="1"/>
  <c r="U58" i="1"/>
  <c r="V58" i="1"/>
  <c r="W58" i="1"/>
  <c r="X58" i="1"/>
  <c r="Y58" i="1"/>
  <c r="Z58" i="1"/>
  <c r="AB58" i="1"/>
  <c r="AC58" i="1"/>
  <c r="AD58" i="1"/>
  <c r="AE58" i="1"/>
  <c r="AF58" i="1"/>
  <c r="AG58" i="1"/>
  <c r="AH58" i="1"/>
  <c r="AI58" i="1"/>
  <c r="AJ58" i="1"/>
  <c r="AL58" i="1"/>
  <c r="AM58" i="1"/>
  <c r="AN58" i="1"/>
  <c r="AO58" i="1"/>
  <c r="AP58" i="1"/>
  <c r="AR58" i="1"/>
  <c r="AS58" i="1"/>
  <c r="AT58" i="1"/>
  <c r="AU58" i="1"/>
  <c r="AV58" i="1"/>
  <c r="AX58" i="1"/>
  <c r="AY58" i="1"/>
  <c r="AZ58" i="1"/>
  <c r="BA58" i="1"/>
  <c r="BB58" i="1"/>
  <c r="BC58" i="1"/>
  <c r="BD58" i="1"/>
  <c r="BE58" i="1"/>
  <c r="BN58" i="1"/>
  <c r="BO58" i="1"/>
  <c r="BP58" i="1"/>
  <c r="BQ58" i="1"/>
  <c r="BR58" i="1"/>
  <c r="BS58" i="1"/>
  <c r="CA58" i="1"/>
  <c r="CB58" i="1"/>
  <c r="CC58" i="1"/>
  <c r="BU58" i="1"/>
  <c r="BV58" i="1"/>
  <c r="BW58" i="1"/>
  <c r="BX58" i="1"/>
  <c r="BY58" i="1"/>
  <c r="CE58" i="1"/>
  <c r="CF58" i="1"/>
  <c r="CG58" i="1"/>
  <c r="Q59" i="1"/>
  <c r="R59" i="1"/>
  <c r="S59" i="1"/>
  <c r="T59" i="1"/>
  <c r="U59" i="1"/>
  <c r="V59" i="1"/>
  <c r="W59" i="1"/>
  <c r="X59" i="1"/>
  <c r="Y59" i="1"/>
  <c r="Z59" i="1"/>
  <c r="AB59" i="1"/>
  <c r="AC59" i="1"/>
  <c r="AD59" i="1"/>
  <c r="AE59" i="1"/>
  <c r="AF59" i="1"/>
  <c r="AG59" i="1"/>
  <c r="AH59" i="1"/>
  <c r="AI59" i="1"/>
  <c r="AJ59" i="1"/>
  <c r="AL59" i="1"/>
  <c r="AM59" i="1"/>
  <c r="AN59" i="1"/>
  <c r="AO59" i="1"/>
  <c r="AP59" i="1"/>
  <c r="AR59" i="1"/>
  <c r="AS59" i="1"/>
  <c r="AT59" i="1"/>
  <c r="AU59" i="1"/>
  <c r="AV59" i="1"/>
  <c r="AX59" i="1"/>
  <c r="AY59" i="1"/>
  <c r="AZ59" i="1"/>
  <c r="BA59" i="1"/>
  <c r="BB59" i="1"/>
  <c r="BC59" i="1"/>
  <c r="BD59" i="1"/>
  <c r="BE59" i="1"/>
  <c r="BN59" i="1"/>
  <c r="BO59" i="1"/>
  <c r="BP59" i="1"/>
  <c r="BQ59" i="1"/>
  <c r="BR59" i="1"/>
  <c r="BS59" i="1"/>
  <c r="CA59" i="1"/>
  <c r="CB59" i="1"/>
  <c r="CC59" i="1"/>
  <c r="BU59" i="1"/>
  <c r="BV59" i="1"/>
  <c r="BW59" i="1"/>
  <c r="BX59" i="1"/>
  <c r="BY59" i="1"/>
  <c r="CE59" i="1"/>
  <c r="CF59" i="1"/>
  <c r="CG59" i="1"/>
  <c r="Q60" i="1"/>
  <c r="R60" i="1"/>
  <c r="S60" i="1"/>
  <c r="T60" i="1"/>
  <c r="U60" i="1"/>
  <c r="V60" i="1"/>
  <c r="W60" i="1"/>
  <c r="X60" i="1"/>
  <c r="Y60" i="1"/>
  <c r="Z60" i="1"/>
  <c r="AB60" i="1"/>
  <c r="AC60" i="1"/>
  <c r="AD60" i="1"/>
  <c r="AE60" i="1"/>
  <c r="AF60" i="1"/>
  <c r="AG60" i="1"/>
  <c r="AH60" i="1"/>
  <c r="AI60" i="1"/>
  <c r="AJ60" i="1"/>
  <c r="AL60" i="1"/>
  <c r="AM60" i="1"/>
  <c r="AN60" i="1"/>
  <c r="AO60" i="1"/>
  <c r="AP60" i="1"/>
  <c r="AR60" i="1"/>
  <c r="AS60" i="1"/>
  <c r="AT60" i="1"/>
  <c r="AU60" i="1"/>
  <c r="AV60" i="1"/>
  <c r="AX60" i="1"/>
  <c r="AY60" i="1"/>
  <c r="AZ60" i="1"/>
  <c r="BA60" i="1"/>
  <c r="BB60" i="1"/>
  <c r="BC60" i="1"/>
  <c r="BD60" i="1"/>
  <c r="BE60" i="1"/>
  <c r="BN60" i="1"/>
  <c r="BO60" i="1"/>
  <c r="BP60" i="1"/>
  <c r="BQ60" i="1"/>
  <c r="BR60" i="1"/>
  <c r="BS60" i="1"/>
  <c r="CA60" i="1"/>
  <c r="CB60" i="1"/>
  <c r="CC60" i="1"/>
  <c r="BU60" i="1"/>
  <c r="BV60" i="1"/>
  <c r="BW60" i="1"/>
  <c r="BX60" i="1"/>
  <c r="BY60" i="1"/>
  <c r="CE60" i="1"/>
  <c r="CF60" i="1"/>
  <c r="CG60" i="1"/>
  <c r="Q61" i="1"/>
  <c r="R61" i="1"/>
  <c r="S61" i="1"/>
  <c r="T61" i="1"/>
  <c r="U61" i="1"/>
  <c r="V61" i="1"/>
  <c r="W61" i="1"/>
  <c r="X61" i="1"/>
  <c r="Y61" i="1"/>
  <c r="Z61" i="1"/>
  <c r="AB61" i="1"/>
  <c r="AC61" i="1"/>
  <c r="AD61" i="1"/>
  <c r="AE61" i="1"/>
  <c r="AF61" i="1"/>
  <c r="AG61" i="1"/>
  <c r="AH61" i="1"/>
  <c r="AI61" i="1"/>
  <c r="AJ61" i="1"/>
  <c r="AL61" i="1"/>
  <c r="AM61" i="1"/>
  <c r="AN61" i="1"/>
  <c r="AO61" i="1"/>
  <c r="AP61" i="1"/>
  <c r="AR61" i="1"/>
  <c r="AS61" i="1"/>
  <c r="AT61" i="1"/>
  <c r="AU61" i="1"/>
  <c r="AV61" i="1"/>
  <c r="AX61" i="1"/>
  <c r="AY61" i="1"/>
  <c r="AZ61" i="1"/>
  <c r="BA61" i="1"/>
  <c r="BB61" i="1"/>
  <c r="BC61" i="1"/>
  <c r="BD61" i="1"/>
  <c r="BE61" i="1"/>
  <c r="BN61" i="1"/>
  <c r="BO61" i="1"/>
  <c r="BP61" i="1"/>
  <c r="BQ61" i="1"/>
  <c r="BR61" i="1"/>
  <c r="BS61" i="1"/>
  <c r="CA61" i="1"/>
  <c r="CB61" i="1"/>
  <c r="CC61" i="1"/>
  <c r="BU61" i="1"/>
  <c r="BV61" i="1"/>
  <c r="BW61" i="1"/>
  <c r="BX61" i="1"/>
  <c r="BY61" i="1"/>
  <c r="CE61" i="1"/>
  <c r="CF61" i="1"/>
  <c r="CG61" i="1"/>
  <c r="Q62" i="1"/>
  <c r="R62" i="1"/>
  <c r="S62" i="1"/>
  <c r="T62" i="1"/>
  <c r="U62" i="1"/>
  <c r="V62" i="1"/>
  <c r="W62" i="1"/>
  <c r="X62" i="1"/>
  <c r="Y62" i="1"/>
  <c r="Z62" i="1"/>
  <c r="AB62" i="1"/>
  <c r="AC62" i="1"/>
  <c r="AD62" i="1"/>
  <c r="AE62" i="1"/>
  <c r="AF62" i="1"/>
  <c r="AG62" i="1"/>
  <c r="AH62" i="1"/>
  <c r="AI62" i="1"/>
  <c r="AJ62" i="1"/>
  <c r="AL62" i="1"/>
  <c r="AM62" i="1"/>
  <c r="AN62" i="1"/>
  <c r="AO62" i="1"/>
  <c r="AP62" i="1"/>
  <c r="AR62" i="1"/>
  <c r="AS62" i="1"/>
  <c r="AT62" i="1"/>
  <c r="AU62" i="1"/>
  <c r="AV62" i="1"/>
  <c r="AX62" i="1"/>
  <c r="AY62" i="1"/>
  <c r="AZ62" i="1"/>
  <c r="BA62" i="1"/>
  <c r="BB62" i="1"/>
  <c r="BC62" i="1"/>
  <c r="BD62" i="1"/>
  <c r="BE62" i="1"/>
  <c r="BN62" i="1"/>
  <c r="BO62" i="1"/>
  <c r="BP62" i="1"/>
  <c r="BQ62" i="1"/>
  <c r="BR62" i="1"/>
  <c r="BS62" i="1"/>
  <c r="CA62" i="1"/>
  <c r="CB62" i="1"/>
  <c r="CC62" i="1"/>
  <c r="BU62" i="1"/>
  <c r="BV62" i="1"/>
  <c r="BW62" i="1"/>
  <c r="BX62" i="1"/>
  <c r="BY62" i="1"/>
  <c r="CE62" i="1"/>
  <c r="CF62" i="1"/>
  <c r="CG62" i="1"/>
  <c r="Q63" i="1"/>
  <c r="R63" i="1"/>
  <c r="S63" i="1"/>
  <c r="T63" i="1"/>
  <c r="U63" i="1"/>
  <c r="V63" i="1"/>
  <c r="W63" i="1"/>
  <c r="X63" i="1"/>
  <c r="Y63" i="1"/>
  <c r="Z63" i="1"/>
  <c r="AB63" i="1"/>
  <c r="AC63" i="1"/>
  <c r="AD63" i="1"/>
  <c r="AE63" i="1"/>
  <c r="AF63" i="1"/>
  <c r="AG63" i="1"/>
  <c r="AH63" i="1"/>
  <c r="AI63" i="1"/>
  <c r="AJ63" i="1"/>
  <c r="AL63" i="1"/>
  <c r="AM63" i="1"/>
  <c r="AN63" i="1"/>
  <c r="AO63" i="1"/>
  <c r="AP63" i="1"/>
  <c r="AR63" i="1"/>
  <c r="AS63" i="1"/>
  <c r="AT63" i="1"/>
  <c r="AU63" i="1"/>
  <c r="AV63" i="1"/>
  <c r="AX63" i="1"/>
  <c r="AY63" i="1"/>
  <c r="AZ63" i="1"/>
  <c r="BA63" i="1"/>
  <c r="BB63" i="1"/>
  <c r="BC63" i="1"/>
  <c r="BD63" i="1"/>
  <c r="BE63" i="1"/>
  <c r="BN63" i="1"/>
  <c r="BO63" i="1"/>
  <c r="BP63" i="1"/>
  <c r="BQ63" i="1"/>
  <c r="BR63" i="1"/>
  <c r="BS63" i="1"/>
  <c r="CA63" i="1"/>
  <c r="CB63" i="1"/>
  <c r="CC63" i="1"/>
  <c r="BU63" i="1"/>
  <c r="BV63" i="1"/>
  <c r="BW63" i="1"/>
  <c r="BX63" i="1"/>
  <c r="BY63" i="1"/>
  <c r="CE63" i="1"/>
  <c r="CF63" i="1"/>
  <c r="CG63" i="1"/>
  <c r="Q64" i="1"/>
  <c r="R64" i="1"/>
  <c r="S64" i="1"/>
  <c r="T64" i="1"/>
  <c r="U64" i="1"/>
  <c r="V64" i="1"/>
  <c r="W64" i="1"/>
  <c r="X64" i="1"/>
  <c r="Y64" i="1"/>
  <c r="Z64" i="1"/>
  <c r="AB64" i="1"/>
  <c r="AC64" i="1"/>
  <c r="AD64" i="1"/>
  <c r="AE64" i="1"/>
  <c r="AF64" i="1"/>
  <c r="AG64" i="1"/>
  <c r="AH64" i="1"/>
  <c r="AI64" i="1"/>
  <c r="AJ64" i="1"/>
  <c r="AL64" i="1"/>
  <c r="AM64" i="1"/>
  <c r="AN64" i="1"/>
  <c r="AO64" i="1"/>
  <c r="AP64" i="1"/>
  <c r="AR64" i="1"/>
  <c r="AS64" i="1"/>
  <c r="AT64" i="1"/>
  <c r="AU64" i="1"/>
  <c r="AV64" i="1"/>
  <c r="AX64" i="1"/>
  <c r="AY64" i="1"/>
  <c r="AZ64" i="1"/>
  <c r="BA64" i="1"/>
  <c r="BB64" i="1"/>
  <c r="BC64" i="1"/>
  <c r="BD64" i="1"/>
  <c r="BE64" i="1"/>
  <c r="BN64" i="1"/>
  <c r="BO64" i="1"/>
  <c r="BP64" i="1"/>
  <c r="BQ64" i="1"/>
  <c r="BR64" i="1"/>
  <c r="BS64" i="1"/>
  <c r="CA64" i="1"/>
  <c r="CB64" i="1"/>
  <c r="CC64" i="1"/>
  <c r="BU64" i="1"/>
  <c r="BV64" i="1"/>
  <c r="BW64" i="1"/>
  <c r="BX64" i="1"/>
  <c r="BY64" i="1"/>
  <c r="CE64" i="1"/>
  <c r="CF64" i="1"/>
  <c r="CG64" i="1"/>
  <c r="Q65" i="1"/>
  <c r="R65" i="1"/>
  <c r="S65" i="1"/>
  <c r="T65" i="1"/>
  <c r="U65" i="1"/>
  <c r="V65" i="1"/>
  <c r="W65" i="1"/>
  <c r="X65" i="1"/>
  <c r="Y65" i="1"/>
  <c r="Z65" i="1"/>
  <c r="AB65" i="1"/>
  <c r="AC65" i="1"/>
  <c r="AD65" i="1"/>
  <c r="AE65" i="1"/>
  <c r="AF65" i="1"/>
  <c r="AG65" i="1"/>
  <c r="AH65" i="1"/>
  <c r="AI65" i="1"/>
  <c r="AJ65" i="1"/>
  <c r="AL65" i="1"/>
  <c r="AM65" i="1"/>
  <c r="AN65" i="1"/>
  <c r="AO65" i="1"/>
  <c r="AP65" i="1"/>
  <c r="AR65" i="1"/>
  <c r="AS65" i="1"/>
  <c r="AT65" i="1"/>
  <c r="AU65" i="1"/>
  <c r="AV65" i="1"/>
  <c r="AX65" i="1"/>
  <c r="AY65" i="1"/>
  <c r="AZ65" i="1"/>
  <c r="BA65" i="1"/>
  <c r="BB65" i="1"/>
  <c r="BC65" i="1"/>
  <c r="BD65" i="1"/>
  <c r="BE65" i="1"/>
  <c r="BN65" i="1"/>
  <c r="BO65" i="1"/>
  <c r="BP65" i="1"/>
  <c r="BQ65" i="1"/>
  <c r="BR65" i="1"/>
  <c r="BS65" i="1"/>
  <c r="CA65" i="1"/>
  <c r="CB65" i="1"/>
  <c r="CC65" i="1"/>
  <c r="BU65" i="1"/>
  <c r="BV65" i="1"/>
  <c r="BW65" i="1"/>
  <c r="BX65" i="1"/>
  <c r="BY65" i="1"/>
  <c r="CE65" i="1"/>
  <c r="CF65" i="1"/>
  <c r="CG65" i="1"/>
  <c r="Q66" i="1"/>
  <c r="R66" i="1"/>
  <c r="S66" i="1"/>
  <c r="T66" i="1"/>
  <c r="U66" i="1"/>
  <c r="V66" i="1"/>
  <c r="W66" i="1"/>
  <c r="X66" i="1"/>
  <c r="Y66" i="1"/>
  <c r="Z66" i="1"/>
  <c r="AB66" i="1"/>
  <c r="AC66" i="1"/>
  <c r="AD66" i="1"/>
  <c r="AE66" i="1"/>
  <c r="AF66" i="1"/>
  <c r="AG66" i="1"/>
  <c r="AH66" i="1"/>
  <c r="AI66" i="1"/>
  <c r="AJ66" i="1"/>
  <c r="AL66" i="1"/>
  <c r="AM66" i="1"/>
  <c r="AN66" i="1"/>
  <c r="AO66" i="1"/>
  <c r="AP66" i="1"/>
  <c r="AR66" i="1"/>
  <c r="AS66" i="1"/>
  <c r="AT66" i="1"/>
  <c r="AU66" i="1"/>
  <c r="AV66" i="1"/>
  <c r="AX66" i="1"/>
  <c r="AY66" i="1"/>
  <c r="AZ66" i="1"/>
  <c r="BA66" i="1"/>
  <c r="BB66" i="1"/>
  <c r="BC66" i="1"/>
  <c r="BD66" i="1"/>
  <c r="BE66" i="1"/>
  <c r="BN66" i="1"/>
  <c r="BO66" i="1"/>
  <c r="BP66" i="1"/>
  <c r="BQ66" i="1"/>
  <c r="BR66" i="1"/>
  <c r="BS66" i="1"/>
  <c r="CA66" i="1"/>
  <c r="CB66" i="1"/>
  <c r="CC66" i="1"/>
  <c r="BU66" i="1"/>
  <c r="BV66" i="1"/>
  <c r="BW66" i="1"/>
  <c r="BX66" i="1"/>
  <c r="BY66" i="1"/>
  <c r="CE66" i="1"/>
  <c r="CF66" i="1"/>
  <c r="CG66" i="1"/>
  <c r="Q67" i="1"/>
  <c r="R67" i="1"/>
  <c r="S67" i="1"/>
  <c r="T67" i="1"/>
  <c r="U67" i="1"/>
  <c r="V67" i="1"/>
  <c r="W67" i="1"/>
  <c r="X67" i="1"/>
  <c r="Y67" i="1"/>
  <c r="Z67" i="1"/>
  <c r="AB67" i="1"/>
  <c r="AC67" i="1"/>
  <c r="AD67" i="1"/>
  <c r="AE67" i="1"/>
  <c r="AF67" i="1"/>
  <c r="AG67" i="1"/>
  <c r="AH67" i="1"/>
  <c r="AI67" i="1"/>
  <c r="AJ67" i="1"/>
  <c r="AL67" i="1"/>
  <c r="AM67" i="1"/>
  <c r="AN67" i="1"/>
  <c r="AO67" i="1"/>
  <c r="AP67" i="1"/>
  <c r="AR67" i="1"/>
  <c r="AS67" i="1"/>
  <c r="AT67" i="1"/>
  <c r="AU67" i="1"/>
  <c r="AV67" i="1"/>
  <c r="AX67" i="1"/>
  <c r="AY67" i="1"/>
  <c r="AZ67" i="1"/>
  <c r="BA67" i="1"/>
  <c r="BB67" i="1"/>
  <c r="BC67" i="1"/>
  <c r="BD67" i="1"/>
  <c r="BE67" i="1"/>
  <c r="BN67" i="1"/>
  <c r="BO67" i="1"/>
  <c r="BP67" i="1"/>
  <c r="BQ67" i="1"/>
  <c r="BR67" i="1"/>
  <c r="BS67" i="1"/>
  <c r="CA67" i="1"/>
  <c r="CB67" i="1"/>
  <c r="CC67" i="1"/>
  <c r="BU67" i="1"/>
  <c r="BV67" i="1"/>
  <c r="BW67" i="1"/>
  <c r="BX67" i="1"/>
  <c r="BY67" i="1"/>
  <c r="CE67" i="1"/>
  <c r="CF67" i="1"/>
  <c r="CG67" i="1"/>
  <c r="Q68" i="1"/>
  <c r="R68" i="1"/>
  <c r="S68" i="1"/>
  <c r="T68" i="1"/>
  <c r="U68" i="1"/>
  <c r="V68" i="1"/>
  <c r="W68" i="1"/>
  <c r="X68" i="1"/>
  <c r="Y68" i="1"/>
  <c r="Z68" i="1"/>
  <c r="AB68" i="1"/>
  <c r="AC68" i="1"/>
  <c r="AD68" i="1"/>
  <c r="AE68" i="1"/>
  <c r="AF68" i="1"/>
  <c r="AG68" i="1"/>
  <c r="AH68" i="1"/>
  <c r="AI68" i="1"/>
  <c r="AJ68" i="1"/>
  <c r="AL68" i="1"/>
  <c r="AM68" i="1"/>
  <c r="AN68" i="1"/>
  <c r="AO68" i="1"/>
  <c r="AP68" i="1"/>
  <c r="AR68" i="1"/>
  <c r="AS68" i="1"/>
  <c r="AT68" i="1"/>
  <c r="AU68" i="1"/>
  <c r="AV68" i="1"/>
  <c r="AX68" i="1"/>
  <c r="AY68" i="1"/>
  <c r="AZ68" i="1"/>
  <c r="BA68" i="1"/>
  <c r="BB68" i="1"/>
  <c r="BC68" i="1"/>
  <c r="BD68" i="1"/>
  <c r="BE68" i="1"/>
  <c r="BN68" i="1"/>
  <c r="BO68" i="1"/>
  <c r="BP68" i="1"/>
  <c r="BQ68" i="1"/>
  <c r="BR68" i="1"/>
  <c r="BS68" i="1"/>
  <c r="CA68" i="1"/>
  <c r="CB68" i="1"/>
  <c r="CC68" i="1"/>
  <c r="BU68" i="1"/>
  <c r="BV68" i="1"/>
  <c r="BW68" i="1"/>
  <c r="BX68" i="1"/>
  <c r="BY68" i="1"/>
  <c r="CE68" i="1"/>
  <c r="CF68" i="1"/>
  <c r="CG68" i="1"/>
  <c r="Q69" i="1"/>
  <c r="R69" i="1"/>
  <c r="S69" i="1"/>
  <c r="T69" i="1"/>
  <c r="U69" i="1"/>
  <c r="V69" i="1"/>
  <c r="W69" i="1"/>
  <c r="X69" i="1"/>
  <c r="Y69" i="1"/>
  <c r="Z69" i="1"/>
  <c r="AB69" i="1"/>
  <c r="AC69" i="1"/>
  <c r="AD69" i="1"/>
  <c r="AE69" i="1"/>
  <c r="AF69" i="1"/>
  <c r="AG69" i="1"/>
  <c r="AH69" i="1"/>
  <c r="AI69" i="1"/>
  <c r="AJ69" i="1"/>
  <c r="AL69" i="1"/>
  <c r="AM69" i="1"/>
  <c r="AN69" i="1"/>
  <c r="AO69" i="1"/>
  <c r="AP69" i="1"/>
  <c r="AR69" i="1"/>
  <c r="AS69" i="1"/>
  <c r="AT69" i="1"/>
  <c r="AU69" i="1"/>
  <c r="AV69" i="1"/>
  <c r="AX69" i="1"/>
  <c r="AY69" i="1"/>
  <c r="AZ69" i="1"/>
  <c r="BA69" i="1"/>
  <c r="BB69" i="1"/>
  <c r="BC69" i="1"/>
  <c r="BD69" i="1"/>
  <c r="BE69" i="1"/>
  <c r="BN69" i="1"/>
  <c r="BO69" i="1"/>
  <c r="BP69" i="1"/>
  <c r="BQ69" i="1"/>
  <c r="BR69" i="1"/>
  <c r="BS69" i="1"/>
  <c r="CA69" i="1"/>
  <c r="CB69" i="1"/>
  <c r="CC69" i="1"/>
  <c r="BU69" i="1"/>
  <c r="BV69" i="1"/>
  <c r="BW69" i="1"/>
  <c r="BX69" i="1"/>
  <c r="BY69" i="1"/>
  <c r="CE69" i="1"/>
  <c r="CF69" i="1"/>
  <c r="CG69" i="1"/>
  <c r="BC22" i="1"/>
  <c r="BE21" i="1"/>
  <c r="O24" i="1"/>
  <c r="BB20" i="1"/>
  <c r="AX20" i="1"/>
  <c r="BJ24" i="1"/>
  <c r="BH24" i="1"/>
  <c r="BG21" i="1"/>
  <c r="BL40" i="1"/>
  <c r="BI40" i="1"/>
  <c r="BJ53" i="1"/>
  <c r="BG45" i="1"/>
  <c r="BG47" i="1"/>
  <c r="BL28" i="1"/>
  <c r="BK51" i="1"/>
  <c r="BG56" i="1"/>
  <c r="BJ67" i="1"/>
  <c r="BH51" i="1"/>
  <c r="BG51" i="1"/>
  <c r="BH67" i="1"/>
  <c r="BL67" i="1"/>
  <c r="BL62" i="1"/>
  <c r="BJ38" i="1"/>
  <c r="BI37" i="1"/>
  <c r="AR17" i="1"/>
  <c r="U17" i="1"/>
  <c r="BK42" i="1"/>
  <c r="BJ32" i="1"/>
  <c r="BG32" i="1"/>
  <c r="BK32" i="1"/>
  <c r="BL56" i="1"/>
  <c r="BI32" i="1"/>
  <c r="BH32" i="1"/>
  <c r="BK57" i="1"/>
  <c r="BG64" i="1"/>
  <c r="BJ27" i="1"/>
  <c r="BL37" i="1"/>
  <c r="BI21" i="1"/>
  <c r="BK60" i="1"/>
  <c r="BG60" i="1"/>
  <c r="BI46" i="1"/>
  <c r="BG46" i="1"/>
  <c r="BK62" i="1"/>
  <c r="BH46" i="1"/>
  <c r="BI56" i="1"/>
  <c r="BH47" i="1"/>
  <c r="BI28" i="1"/>
  <c r="BI60" i="1"/>
  <c r="BK40" i="1"/>
  <c r="BK46" i="1"/>
  <c r="BK28" i="1"/>
  <c r="BJ35" i="1"/>
  <c r="BH56" i="1"/>
  <c r="BJ46" i="1"/>
  <c r="BJ60" i="1"/>
  <c r="BH60" i="1"/>
  <c r="BG28" i="1"/>
  <c r="BJ28" i="1"/>
  <c r="BK47" i="1"/>
  <c r="BJ64" i="1"/>
  <c r="BI41" i="1"/>
  <c r="BL47" i="1"/>
  <c r="BG22" i="1"/>
  <c r="BK22" i="1"/>
  <c r="BJ51" i="1"/>
  <c r="BI47" i="1"/>
  <c r="BK41" i="1"/>
  <c r="BJ41" i="1"/>
  <c r="BL41" i="1"/>
  <c r="BJ22" i="1"/>
  <c r="BH22" i="1"/>
  <c r="BL26" i="1" l="1"/>
  <c r="BJ36" i="1"/>
  <c r="BL53" i="1"/>
  <c r="BK30" i="1"/>
  <c r="BJ26" i="1"/>
  <c r="BH52" i="1"/>
  <c r="BG36" i="1"/>
  <c r="BK26" i="1"/>
  <c r="P26" i="1" s="1"/>
  <c r="BL30" i="1"/>
  <c r="BH26" i="1"/>
  <c r="BL39" i="1"/>
  <c r="BG52" i="1"/>
  <c r="BI36" i="1"/>
  <c r="BJ30" i="1"/>
  <c r="BK53" i="1"/>
  <c r="BG30" i="1"/>
  <c r="P30" i="1" s="1"/>
  <c r="BG53" i="1"/>
  <c r="BI26" i="1"/>
  <c r="BH53" i="1"/>
  <c r="BI30" i="1"/>
  <c r="BK31" i="1"/>
  <c r="BH39" i="1"/>
  <c r="BL29" i="1"/>
  <c r="BK23" i="1"/>
  <c r="BL69" i="1"/>
  <c r="BJ52" i="1"/>
  <c r="P60" i="1"/>
  <c r="BI52" i="1"/>
  <c r="BJ31" i="1"/>
  <c r="BI23" i="1"/>
  <c r="BG44" i="1"/>
  <c r="BI69" i="1"/>
  <c r="BG31" i="1"/>
  <c r="BL44" i="1"/>
  <c r="W17" i="1"/>
  <c r="BP17" i="1"/>
  <c r="G71" i="1"/>
  <c r="BJ54" i="1"/>
  <c r="BI54" i="1"/>
  <c r="P54" i="1" s="1"/>
  <c r="BG49" i="1"/>
  <c r="BI49" i="1"/>
  <c r="BJ49" i="1"/>
  <c r="BG63" i="1"/>
  <c r="BG59" i="1"/>
  <c r="BK54" i="1"/>
  <c r="BI51" i="1"/>
  <c r="P51" i="1" s="1"/>
  <c r="BK49" i="1"/>
  <c r="BJ29" i="1"/>
  <c r="BL25" i="1"/>
  <c r="BH54" i="1"/>
  <c r="BL48" i="1"/>
  <c r="BK48" i="1"/>
  <c r="BI65" i="1"/>
  <c r="BH25" i="1"/>
  <c r="BG29" i="1"/>
  <c r="BL58" i="1"/>
  <c r="BI64" i="1"/>
  <c r="BG48" i="1"/>
  <c r="BL23" i="1"/>
  <c r="BL63" i="1"/>
  <c r="BK24" i="1"/>
  <c r="BK29" i="1"/>
  <c r="BH41" i="1"/>
  <c r="P41" i="1" s="1"/>
  <c r="BJ58" i="1"/>
  <c r="BL64" i="1"/>
  <c r="BH69" i="1"/>
  <c r="BJ62" i="1"/>
  <c r="BG23" i="1"/>
  <c r="BL31" i="1"/>
  <c r="BL36" i="1"/>
  <c r="BL54" i="1"/>
  <c r="BH23" i="1"/>
  <c r="BH63" i="1"/>
  <c r="BG58" i="1"/>
  <c r="BL24" i="1"/>
  <c r="BH64" i="1"/>
  <c r="BI48" i="1"/>
  <c r="BI31" i="1"/>
  <c r="P31" i="1" s="1"/>
  <c r="BK63" i="1"/>
  <c r="BK36" i="1"/>
  <c r="BG62" i="1"/>
  <c r="BG69" i="1"/>
  <c r="BH40" i="1"/>
  <c r="BL49" i="1"/>
  <c r="BI24" i="1"/>
  <c r="P24" i="1" s="1"/>
  <c r="BJ48" i="1"/>
  <c r="BG66" i="1"/>
  <c r="BI34" i="1"/>
  <c r="BJ33" i="1"/>
  <c r="BJ34" i="1"/>
  <c r="BG61" i="1"/>
  <c r="P32" i="1"/>
  <c r="BH44" i="1"/>
  <c r="BL27" i="1"/>
  <c r="BJ65" i="1"/>
  <c r="BK39" i="1"/>
  <c r="BI50" i="1"/>
  <c r="BH68" i="1"/>
  <c r="BK34" i="1"/>
  <c r="BI61" i="1"/>
  <c r="BI63" i="1"/>
  <c r="BI39" i="1"/>
  <c r="BI44" i="1"/>
  <c r="BL21" i="1"/>
  <c r="BL57" i="1"/>
  <c r="BG57" i="1"/>
  <c r="BL68" i="1"/>
  <c r="BL34" i="1"/>
  <c r="BI27" i="1"/>
  <c r="BG27" i="1"/>
  <c r="BH21" i="1"/>
  <c r="BJ39" i="1"/>
  <c r="BJ68" i="1"/>
  <c r="BK44" i="1"/>
  <c r="BI68" i="1"/>
  <c r="BK68" i="1"/>
  <c r="BG34" i="1"/>
  <c r="BK27" i="1"/>
  <c r="BJ21" i="1"/>
  <c r="BL61" i="1"/>
  <c r="BH61" i="1"/>
  <c r="BI20" i="1"/>
  <c r="BG20" i="1"/>
  <c r="BJ20" i="1"/>
  <c r="BH20" i="1"/>
  <c r="BH17" i="1" s="1"/>
  <c r="BK20" i="1"/>
  <c r="BL20" i="1"/>
  <c r="CG17" i="1"/>
  <c r="S17" i="1"/>
  <c r="BB17" i="1"/>
  <c r="BX17" i="1"/>
  <c r="BS17" i="1"/>
  <c r="AY17" i="1"/>
  <c r="AB17" i="1"/>
  <c r="CJ17" i="1"/>
  <c r="BR17" i="1"/>
  <c r="AT17" i="1"/>
  <c r="AS17" i="1"/>
  <c r="AX17" i="1"/>
  <c r="Q17" i="1"/>
  <c r="CE17" i="1"/>
  <c r="AP17" i="1"/>
  <c r="BV17" i="1"/>
  <c r="AL17" i="1"/>
  <c r="CB17" i="1"/>
  <c r="BI17" i="1"/>
  <c r="BJ17" i="1"/>
  <c r="AF17" i="1"/>
  <c r="AU17" i="1"/>
  <c r="V17" i="1"/>
  <c r="CC17" i="1"/>
  <c r="AJ17" i="1"/>
  <c r="AI17" i="1"/>
  <c r="BA17" i="1"/>
  <c r="BL17" i="1"/>
  <c r="BG17" i="1"/>
  <c r="BE17" i="1"/>
  <c r="BQ17" i="1"/>
  <c r="AV17" i="1"/>
  <c r="AO17" i="1"/>
  <c r="CI17" i="1"/>
  <c r="BN17" i="1"/>
  <c r="AC17" i="1"/>
  <c r="BO17" i="1"/>
  <c r="CA17" i="1"/>
  <c r="R17" i="1"/>
  <c r="CF17" i="1"/>
  <c r="AH17" i="1"/>
  <c r="BW17" i="1"/>
  <c r="CK17" i="1"/>
  <c r="AZ17" i="1"/>
  <c r="AN17" i="1"/>
  <c r="BK17" i="1"/>
  <c r="AM17" i="1"/>
  <c r="BY17" i="1"/>
  <c r="Z17" i="1"/>
  <c r="BC17" i="1"/>
  <c r="X17" i="1"/>
  <c r="AG17" i="1"/>
  <c r="Y17" i="1"/>
  <c r="T17" i="1"/>
  <c r="AD17" i="1"/>
  <c r="AE17" i="1"/>
  <c r="BD17" i="1"/>
  <c r="BI55" i="1"/>
  <c r="BI58" i="1"/>
  <c r="BL43" i="1"/>
  <c r="BK59" i="1"/>
  <c r="BJ59" i="1"/>
  <c r="P47" i="1"/>
  <c r="BJ66" i="1"/>
  <c r="BH35" i="1"/>
  <c r="BH66" i="1"/>
  <c r="BL45" i="1"/>
  <c r="BG50" i="1"/>
  <c r="BL66" i="1"/>
  <c r="BH65" i="1"/>
  <c r="BL65" i="1"/>
  <c r="P64" i="1"/>
  <c r="BJ40" i="1"/>
  <c r="P28" i="1"/>
  <c r="BJ61" i="1"/>
  <c r="P46" i="1"/>
  <c r="BJ55" i="1"/>
  <c r="BG55" i="1"/>
  <c r="BJ43" i="1"/>
  <c r="BK55" i="1"/>
  <c r="BG43" i="1"/>
  <c r="BL35" i="1"/>
  <c r="BH33" i="1"/>
  <c r="BI35" i="1"/>
  <c r="H71" i="1"/>
  <c r="BL33" i="1"/>
  <c r="BG42" i="1"/>
  <c r="BI42" i="1"/>
  <c r="BJ37" i="1"/>
  <c r="BK50" i="1"/>
  <c r="BJ45" i="1"/>
  <c r="BJ50" i="1"/>
  <c r="P53" i="1"/>
  <c r="P61" i="1"/>
  <c r="BH58" i="1"/>
  <c r="BI25" i="1"/>
  <c r="BJ25" i="1"/>
  <c r="BI59" i="1"/>
  <c r="BG25" i="1"/>
  <c r="BH57" i="1"/>
  <c r="BL55" i="1"/>
  <c r="BI43" i="1"/>
  <c r="BL59" i="1"/>
  <c r="BI57" i="1"/>
  <c r="BH43" i="1"/>
  <c r="BG33" i="1"/>
  <c r="BI33" i="1"/>
  <c r="BK35" i="1"/>
  <c r="BK66" i="1"/>
  <c r="BL50" i="1"/>
  <c r="BL42" i="1"/>
  <c r="BJ42" i="1"/>
  <c r="BH45" i="1"/>
  <c r="BK37" i="1"/>
  <c r="BK65" i="1"/>
  <c r="P68" i="1"/>
  <c r="BI45" i="1"/>
  <c r="BI38" i="1"/>
  <c r="BL38" i="1"/>
  <c r="BG38" i="1"/>
  <c r="BL22" i="1"/>
  <c r="P22" i="1" s="1"/>
  <c r="BI62" i="1"/>
  <c r="BH37" i="1"/>
  <c r="BJ69" i="1"/>
  <c r="BK38" i="1"/>
  <c r="BG67" i="1"/>
  <c r="BL52" i="1"/>
  <c r="BH29" i="1"/>
  <c r="BJ56" i="1"/>
  <c r="P56" i="1" s="1"/>
  <c r="BK67" i="1"/>
  <c r="P29" i="1" l="1"/>
  <c r="P44" i="1"/>
  <c r="P49" i="1"/>
  <c r="P69" i="1"/>
  <c r="P62" i="1"/>
  <c r="P52" i="1"/>
  <c r="P58" i="1"/>
  <c r="P40" i="1"/>
  <c r="P23" i="1"/>
  <c r="P48" i="1"/>
  <c r="P59" i="1"/>
  <c r="P39" i="1"/>
  <c r="P27" i="1"/>
  <c r="P63" i="1"/>
  <c r="P67" i="1"/>
  <c r="P36" i="1"/>
  <c r="P21" i="1"/>
  <c r="P34" i="1"/>
  <c r="P20" i="1"/>
  <c r="P50" i="1"/>
  <c r="P42" i="1"/>
  <c r="P65" i="1"/>
  <c r="P57" i="1"/>
  <c r="P43" i="1"/>
  <c r="P66" i="1"/>
  <c r="P45" i="1"/>
  <c r="P33" i="1"/>
  <c r="P25" i="1"/>
  <c r="P16" i="1"/>
  <c r="A4" i="1" s="1"/>
  <c r="P55" i="1"/>
  <c r="P35" i="1"/>
  <c r="P37" i="1"/>
  <c r="P38" i="1"/>
</calcChain>
</file>

<file path=xl/sharedStrings.xml><?xml version="1.0" encoding="utf-8"?>
<sst xmlns="http://schemas.openxmlformats.org/spreadsheetml/2006/main" count="867" uniqueCount="365">
  <si>
    <t>Social Security Number</t>
  </si>
  <si>
    <t>Employer Number</t>
  </si>
  <si>
    <t>First Name</t>
  </si>
  <si>
    <t>Last Name</t>
  </si>
  <si>
    <t>Gross Pay Amount</t>
  </si>
  <si>
    <t>Employer Alternate Contribution Amount</t>
  </si>
  <si>
    <t>Reporting Unit Number</t>
  </si>
  <si>
    <t>Pay Period End Date</t>
  </si>
  <si>
    <t>Return to Work Employee (RTW EE) Type</t>
  </si>
  <si>
    <t>Retiree Return to Work (RTW) Date</t>
  </si>
  <si>
    <t>Field Name</t>
  </si>
  <si>
    <t>Line 1</t>
  </si>
  <si>
    <t>Line 2</t>
  </si>
  <si>
    <t>Line 3</t>
  </si>
  <si>
    <t>Line 4</t>
  </si>
  <si>
    <t>Line 5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</si>
  <si>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</si>
  <si>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</si>
  <si>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</si>
  <si>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</si>
  <si>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</si>
  <si>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</si>
  <si>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</si>
  <si>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</si>
  <si>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</si>
  <si>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</si>
  <si>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</si>
  <si>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</si>
  <si>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</si>
  <si>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>Line 19</t>
  </si>
  <si>
    <t>Line 20</t>
  </si>
  <si>
    <t>Line 21</t>
  </si>
  <si>
    <t>Line 22</t>
  </si>
  <si>
    <t>Line 23</t>
  </si>
  <si>
    <t>Line 24</t>
  </si>
  <si>
    <t>Line 25</t>
  </si>
  <si>
    <t>Line 26</t>
  </si>
  <si>
    <t>Line 27</t>
  </si>
  <si>
    <t>Line 28</t>
  </si>
  <si>
    <t>Line 29</t>
  </si>
  <si>
    <t>Line 30</t>
  </si>
  <si>
    <t>Line 31</t>
  </si>
  <si>
    <t>Line 32</t>
  </si>
  <si>
    <t>Line 33</t>
  </si>
  <si>
    <t>Line 34</t>
  </si>
  <si>
    <t>C</t>
  </si>
  <si>
    <t xml:space="preserve">SSN Cannot start with "000" </t>
  </si>
  <si>
    <t xml:space="preserve">SSN must match an ASRS Member participant with a current status of retired. </t>
  </si>
  <si>
    <t>Must exist in ASRS database</t>
  </si>
  <si>
    <t>Cannot be all 9's</t>
  </si>
  <si>
    <t>Cannot be all 0's</t>
  </si>
  <si>
    <t>Must be in an active status.</t>
  </si>
  <si>
    <t xml:space="preserve">PPE Date cannot be less than the Employer Effective date </t>
  </si>
  <si>
    <t>Spaces, hyphen, and apostrophes allowed</t>
  </si>
  <si>
    <t>Last name must match what exists in the ASRS database</t>
  </si>
  <si>
    <t xml:space="preserve">Lead sign may be negative </t>
  </si>
  <si>
    <t>Amount must be between .01 and 9999999.99</t>
  </si>
  <si>
    <t>May be blank/zeros only if termination date field exists.</t>
  </si>
  <si>
    <t>Amount must be between .01 and 999999.99</t>
  </si>
  <si>
    <t xml:space="preserve">Must be an active ASRS RU </t>
  </si>
  <si>
    <t>Must be associated with ER number provided on transaction</t>
  </si>
  <si>
    <t xml:space="preserve">No punctuation allowed. </t>
  </si>
  <si>
    <t>PPE Date cannot be less than the Employer Effective Date</t>
  </si>
  <si>
    <t>Must be one of 3 ACR types: 'D' Direct, 'C' Contractor, 'L' Leased Employee    
Note: If 'D' Direct, do not report amounts on this form-- employee must be paid and ACR reported via HRIS.</t>
  </si>
  <si>
    <t>Cannot be less than Retirement effective date.</t>
  </si>
  <si>
    <t>Cannot be greater than PPE Date</t>
  </si>
  <si>
    <t>Cannot = '9999' or &lt;='0000'</t>
  </si>
  <si>
    <t>100000</t>
  </si>
  <si>
    <t>Implementation Date</t>
  </si>
  <si>
    <t>Cannot contain a comma ","</t>
  </si>
  <si>
    <t>Cannot be null</t>
  </si>
  <si>
    <t>Cannot be blank</t>
  </si>
  <si>
    <t>Cannot contain any spaces</t>
  </si>
  <si>
    <t>Cannot be all spaces</t>
  </si>
  <si>
    <t>Must be 9 digits</t>
  </si>
  <si>
    <t xml:space="preserve">Must be 4 digits, Must begin with a zero; supplied to the employer by the ASRS </t>
  </si>
  <si>
    <t>Must be 6 digits, Supplied to the employer by ASRS</t>
  </si>
  <si>
    <t>Cannot be prior to 7/1/2012.</t>
  </si>
  <si>
    <t>Cannot exceed 20 characters</t>
  </si>
  <si>
    <t>Cannot exceed 30 characters</t>
  </si>
  <si>
    <t>Cannote exceed 10 digits</t>
  </si>
  <si>
    <t>Cannote exceed 9 digits</t>
  </si>
  <si>
    <t>UNCHECKED ERRORS</t>
  </si>
  <si>
    <t>ERROR TYPE EXIST?</t>
  </si>
  <si>
    <t>LINE ERROR?</t>
  </si>
  <si>
    <t>ASRS Alternate Contribution Rate (ACR) Reporting Template</t>
  </si>
  <si>
    <t>TOTAL ERRORS</t>
  </si>
  <si>
    <t>FIELD ERRORS</t>
  </si>
  <si>
    <t>Line 35</t>
  </si>
  <si>
    <t>Line 36</t>
  </si>
  <si>
    <t>Line 37</t>
  </si>
  <si>
    <t>Line 38</t>
  </si>
  <si>
    <t>Line 39</t>
  </si>
  <si>
    <t>Line 40</t>
  </si>
  <si>
    <t>Line 41</t>
  </si>
  <si>
    <t>Line 42</t>
  </si>
  <si>
    <t>Line 43</t>
  </si>
  <si>
    <t>Line 44</t>
  </si>
  <si>
    <t>Line 45</t>
  </si>
  <si>
    <t>Line 46</t>
  </si>
  <si>
    <t>Line 47</t>
  </si>
  <si>
    <t>Line 48</t>
  </si>
  <si>
    <t>Line 49</t>
  </si>
  <si>
    <t>Line 50</t>
  </si>
  <si>
    <r>
      <t xml:space="preserve">Please submit to </t>
    </r>
    <r>
      <rPr>
        <b/>
        <u/>
        <sz val="12"/>
        <rFont val="Arial"/>
        <family val="2"/>
      </rPr>
      <t>Central.Payroll@azdoa.gov</t>
    </r>
    <r>
      <rPr>
        <b/>
        <sz val="12"/>
        <rFont val="Arial"/>
        <family val="2"/>
      </rPr>
      <t xml:space="preserve"> by each Pay Period End Date at 5:00PM.</t>
    </r>
  </si>
  <si>
    <t>Example</t>
  </si>
  <si>
    <t>JOHN</t>
  </si>
  <si>
    <t>WILSON</t>
  </si>
  <si>
    <t>All null?</t>
  </si>
  <si>
    <t>Retiree Termination Date</t>
  </si>
  <si>
    <t>Cannot be less than Retiree Return to work Date</t>
  </si>
  <si>
    <t>Rate applied to Gross Pay Amount:</t>
  </si>
  <si>
    <t>REPORTING_UNIT_ID</t>
  </si>
  <si>
    <t>AFIS 2 Letter Code</t>
  </si>
  <si>
    <t>EMPLOYER_NAME</t>
  </si>
  <si>
    <t>EMPLOYER_EFFECTIVE_DATE</t>
  </si>
  <si>
    <t>CLASSIFICATION_CODE</t>
  </si>
  <si>
    <t>COUNTY_CODE</t>
  </si>
  <si>
    <t>AD</t>
  </si>
  <si>
    <t>Arizona Department Of Administration</t>
  </si>
  <si>
    <t>STATE</t>
  </si>
  <si>
    <t>Maricopa</t>
  </si>
  <si>
    <t>Arizona Dept Of Administration</t>
  </si>
  <si>
    <t>PB</t>
  </si>
  <si>
    <t>Arizona Personnel Board</t>
  </si>
  <si>
    <t>AG</t>
  </si>
  <si>
    <t>Arizona Attorney General's Office</t>
  </si>
  <si>
    <t>CL</t>
  </si>
  <si>
    <t>Arizona Exposition &amp; State Fair</t>
  </si>
  <si>
    <t>CO</t>
  </si>
  <si>
    <t>Arizona Court Of Appeals Division One</t>
  </si>
  <si>
    <t>CT</t>
  </si>
  <si>
    <t>Arizona Court Of Appeals Division Two</t>
  </si>
  <si>
    <t>Pima</t>
  </si>
  <si>
    <t>SP</t>
  </si>
  <si>
    <t>Arizona Supreme Court</t>
  </si>
  <si>
    <t>JC</t>
  </si>
  <si>
    <t>Arizona Criminal Justice Commission</t>
  </si>
  <si>
    <t>GV</t>
  </si>
  <si>
    <t>Arizona Governor's Office</t>
  </si>
  <si>
    <t>AF</t>
  </si>
  <si>
    <t>Arizona Office Of Equal Opportunity</t>
  </si>
  <si>
    <t>TO</t>
  </si>
  <si>
    <t>Arizona Office Of Tourism</t>
  </si>
  <si>
    <t>LW</t>
  </si>
  <si>
    <t>Arizona Law Enforcement Merit SysCouncil</t>
  </si>
  <si>
    <t>SN</t>
  </si>
  <si>
    <t>Arizona State Senate</t>
  </si>
  <si>
    <t>HO</t>
  </si>
  <si>
    <t>Arizona House Of Representatives</t>
  </si>
  <si>
    <t>LC</t>
  </si>
  <si>
    <t>Arizona Legislative Council</t>
  </si>
  <si>
    <t>JL</t>
  </si>
  <si>
    <t>Arizona Joint Legislative  Budget Commit</t>
  </si>
  <si>
    <t>AU</t>
  </si>
  <si>
    <t>Arizona Office Of Auditor General</t>
  </si>
  <si>
    <t>LA</t>
  </si>
  <si>
    <t>Arizona Library Archives &amp; PublicRecords</t>
  </si>
  <si>
    <t>RT</t>
  </si>
  <si>
    <t>Arizona State Retirement System</t>
  </si>
  <si>
    <t>RV</t>
  </si>
  <si>
    <t>Arizona Dept Of Revenue</t>
  </si>
  <si>
    <t>ST</t>
  </si>
  <si>
    <t>Arizona Secretary Of State</t>
  </si>
  <si>
    <t>TX</t>
  </si>
  <si>
    <t>Arizona Board Of Tax Appeals</t>
  </si>
  <si>
    <t>TR</t>
  </si>
  <si>
    <t>Arizona State Treasurer's Office</t>
  </si>
  <si>
    <t>DF</t>
  </si>
  <si>
    <t>Arizona Comm For Deaf &amp; Hard Of Hearing</t>
  </si>
  <si>
    <t>DE</t>
  </si>
  <si>
    <t>Arizona Dept Of Economic Security</t>
  </si>
  <si>
    <t>HC</t>
  </si>
  <si>
    <t>A H C C C S</t>
  </si>
  <si>
    <t>HS</t>
  </si>
  <si>
    <t>Arizona Dept Of Health Services</t>
  </si>
  <si>
    <t>VS</t>
  </si>
  <si>
    <t>Arizona Dept Of Veterans Services</t>
  </si>
  <si>
    <t>IA</t>
  </si>
  <si>
    <t>Arizona Commission Of Indian Affairs</t>
  </si>
  <si>
    <t>NC</t>
  </si>
  <si>
    <t>Arizona Bd Of Nursing Care Examiners</t>
  </si>
  <si>
    <t>PI</t>
  </si>
  <si>
    <t>Arizona Pioneers' Home</t>
  </si>
  <si>
    <t>Yavapai</t>
  </si>
  <si>
    <t>WM</t>
  </si>
  <si>
    <t>Arizona Dept Of Weights &amp; Measures</t>
  </si>
  <si>
    <t>AB</t>
  </si>
  <si>
    <t>Arizona Board Of Accountancy</t>
  </si>
  <si>
    <t>AH</t>
  </si>
  <si>
    <t>Arizona Dept Of Agriculture</t>
  </si>
  <si>
    <t>AP</t>
  </si>
  <si>
    <t>Arizona Board Of Appraisal</t>
  </si>
  <si>
    <t>AE</t>
  </si>
  <si>
    <t>Arizona Radiation Regulatory Agency</t>
  </si>
  <si>
    <t>BD</t>
  </si>
  <si>
    <t>Arizona Dept Of Financial Institutions</t>
  </si>
  <si>
    <t>BB</t>
  </si>
  <si>
    <t>Arizona Board Of Barbers</t>
  </si>
  <si>
    <t>BH</t>
  </si>
  <si>
    <t>Arizona BdOf Behavioral Health Examiners</t>
  </si>
  <si>
    <t>CE</t>
  </si>
  <si>
    <t>Arizona Board Of Chiropractic Examiners</t>
  </si>
  <si>
    <t>HE</t>
  </si>
  <si>
    <t>Arizona Homeopathic Medical Examiners</t>
  </si>
  <si>
    <t>RG</t>
  </si>
  <si>
    <t>Arizona Registrar Of Contractors</t>
  </si>
  <si>
    <t>OT</t>
  </si>
  <si>
    <t>Arizona Board Of Occupational Therapy</t>
  </si>
  <si>
    <t>CC</t>
  </si>
  <si>
    <t>Arizona Corporation Commission</t>
  </si>
  <si>
    <t>UO</t>
  </si>
  <si>
    <t>Arizona ResidentialUtilityConsumerOffice</t>
  </si>
  <si>
    <t>CB</t>
  </si>
  <si>
    <t>Arizona Board Of Cosmetology</t>
  </si>
  <si>
    <t>DX</t>
  </si>
  <si>
    <t>Arizona Board Of Dental Examiners</t>
  </si>
  <si>
    <t>DO</t>
  </si>
  <si>
    <t>Arizona Board Of Dispensing Opticians</t>
  </si>
  <si>
    <t>FD</t>
  </si>
  <si>
    <t>Arizona Board Of Funeral Dir/Embalmers</t>
  </si>
  <si>
    <t>IC</t>
  </si>
  <si>
    <t>Arizona Industrial Commission</t>
  </si>
  <si>
    <t>ID</t>
  </si>
  <si>
    <t>Arizona Dept Of Insurance</t>
  </si>
  <si>
    <t>LL</t>
  </si>
  <si>
    <t>Arizona Dept Of Liquor Licenses &amp;Control</t>
  </si>
  <si>
    <t>LO</t>
  </si>
  <si>
    <t>Arizona Lottery</t>
  </si>
  <si>
    <t>ME</t>
  </si>
  <si>
    <t>Arizona Medical Board</t>
  </si>
  <si>
    <t>MI</t>
  </si>
  <si>
    <t>Arizona State Mine Inspector</t>
  </si>
  <si>
    <t>MM</t>
  </si>
  <si>
    <t>Arizona Dept Fire,Building &amp; Life Safety</t>
  </si>
  <si>
    <t>NB</t>
  </si>
  <si>
    <t>Arizona Naturopathic Phys Bd Of Med Exam</t>
  </si>
  <si>
    <t>BN</t>
  </si>
  <si>
    <t>Arizona Board Of Nursing</t>
  </si>
  <si>
    <t>OB</t>
  </si>
  <si>
    <t>Arizona Board Of Optometry</t>
  </si>
  <si>
    <t>OS</t>
  </si>
  <si>
    <t>Arizona Board Of Osteopathic Examiners</t>
  </si>
  <si>
    <t>PM</t>
  </si>
  <si>
    <t>Arizona Board Of Pharmacy</t>
  </si>
  <si>
    <t>PT</t>
  </si>
  <si>
    <t>Arizona Board Physical Therapy</t>
  </si>
  <si>
    <t>PO</t>
  </si>
  <si>
    <t>Arizona Board Of Podiatry Examiners</t>
  </si>
  <si>
    <t>SY</t>
  </si>
  <si>
    <t>Arizona Board Of Psychologist Examiners</t>
  </si>
  <si>
    <t>PV</t>
  </si>
  <si>
    <t>Arizona Private Postsecondary Educ Bd</t>
  </si>
  <si>
    <t>RC</t>
  </si>
  <si>
    <t>Arizona Dept Of Racing</t>
  </si>
  <si>
    <t>RB</t>
  </si>
  <si>
    <t>Arizona Bd Of Respiratory Care Examiners</t>
  </si>
  <si>
    <t>RE</t>
  </si>
  <si>
    <t>Arizona Dept Of Real Estate</t>
  </si>
  <si>
    <t>SB</t>
  </si>
  <si>
    <t>Arizona Structural Pest Control Comm</t>
  </si>
  <si>
    <t>TE</t>
  </si>
  <si>
    <t>Arizona Board Of Technical Registration</t>
  </si>
  <si>
    <t>VT</t>
  </si>
  <si>
    <t>Arizona Veterinary Medical Examining Bd</t>
  </si>
  <si>
    <t>ED</t>
  </si>
  <si>
    <t>Arizona Dept Of Education</t>
  </si>
  <si>
    <t>SD</t>
  </si>
  <si>
    <t>Arizona State School For Deaf And Blind</t>
  </si>
  <si>
    <t>STSCH</t>
  </si>
  <si>
    <t>HU</t>
  </si>
  <si>
    <t>Arizona Commission On The Arts</t>
  </si>
  <si>
    <t>HI</t>
  </si>
  <si>
    <t>Arizona Historical Society</t>
  </si>
  <si>
    <t>PH</t>
  </si>
  <si>
    <t>Prescott Historical Society</t>
  </si>
  <si>
    <t>DC</t>
  </si>
  <si>
    <t>Arizona Dept Of Corrections</t>
  </si>
  <si>
    <t>DJ</t>
  </si>
  <si>
    <t>Arizona Dept Of Juvenile Corrections</t>
  </si>
  <si>
    <t>MA</t>
  </si>
  <si>
    <t>Arizona Dept Of Emergency &amp; Mil Affairs</t>
  </si>
  <si>
    <t>PP</t>
  </si>
  <si>
    <t>Arizona Board Of Executive Clemency</t>
  </si>
  <si>
    <t>PS</t>
  </si>
  <si>
    <t>Arizona Dept Of Public Safety</t>
  </si>
  <si>
    <t>DT</t>
  </si>
  <si>
    <t>Arizona Dept Of Transportation</t>
  </si>
  <si>
    <t>EV</t>
  </si>
  <si>
    <t>Arizona Dept Of Environmental Quality</t>
  </si>
  <si>
    <t>GF</t>
  </si>
  <si>
    <t>Arizona Dept Of Game And Fish</t>
  </si>
  <si>
    <t>GS</t>
  </si>
  <si>
    <t>Arizona Geological Survey</t>
  </si>
  <si>
    <t>LD</t>
  </si>
  <si>
    <t>Arizona Dept Of Land</t>
  </si>
  <si>
    <t>MN</t>
  </si>
  <si>
    <t>Arizona Dept Of Mines &amp;Mineral Resources</t>
  </si>
  <si>
    <t>PR</t>
  </si>
  <si>
    <t>Arizona State Parks</t>
  </si>
  <si>
    <t>WC</t>
  </si>
  <si>
    <t>Arizona Dept Of Water Resources</t>
  </si>
  <si>
    <t>AT</t>
  </si>
  <si>
    <t>Arizona Automobile Theft Authority</t>
  </si>
  <si>
    <t>PE</t>
  </si>
  <si>
    <t>Arizona Comm For Postsecondary Education</t>
  </si>
  <si>
    <t>NS</t>
  </si>
  <si>
    <t>Arizona Navigation Stream Adj Commission</t>
  </si>
  <si>
    <t>GM</t>
  </si>
  <si>
    <t>Arizona Dept Of Gaming</t>
  </si>
  <si>
    <t>EQ</t>
  </si>
  <si>
    <t>Arizona Board Of Equalization</t>
  </si>
  <si>
    <t>HG</t>
  </si>
  <si>
    <t>Arizona Office OfAdministrative Hearings</t>
  </si>
  <si>
    <t>SF</t>
  </si>
  <si>
    <t>Arizona School Facilities Board</t>
  </si>
  <si>
    <t>WF</t>
  </si>
  <si>
    <t>Arizona Water InfrastructureFinanceAuth</t>
  </si>
  <si>
    <t>AN</t>
  </si>
  <si>
    <t>Arizona Board Of Acupuncture</t>
  </si>
  <si>
    <t>EC</t>
  </si>
  <si>
    <t>Citizens Clean Elections Commission</t>
  </si>
  <si>
    <t>BF</t>
  </si>
  <si>
    <t>Arizona Board Of Fingerprinting</t>
  </si>
  <si>
    <t>RD</t>
  </si>
  <si>
    <t>Arizona Independent  Redistricting Com</t>
  </si>
  <si>
    <t>HD</t>
  </si>
  <si>
    <t>Arizona Dept Of Housing</t>
  </si>
  <si>
    <t>GH</t>
  </si>
  <si>
    <t>Governor Office Of Highway Safety</t>
  </si>
  <si>
    <t>CS</t>
  </si>
  <si>
    <t>Arizona State Board Of Charter Schools</t>
  </si>
  <si>
    <t>HL</t>
  </si>
  <si>
    <t>Arizona Dept Of Homeland Security</t>
  </si>
  <si>
    <t>CD</t>
  </si>
  <si>
    <t>Arizona Early Childhood Dev &amp; Health Bd</t>
  </si>
  <si>
    <t>FO</t>
  </si>
  <si>
    <t>Arizona State Forester Dept</t>
  </si>
  <si>
    <t>AM</t>
  </si>
  <si>
    <t>AZ Commission of African-American Affairs</t>
  </si>
  <si>
    <t>CR</t>
  </si>
  <si>
    <t>AZ Cotton Research &amp; Protection Council</t>
  </si>
  <si>
    <t>BA</t>
  </si>
  <si>
    <t>Arizona Board of Athletic Training</t>
  </si>
  <si>
    <t>0001</t>
  </si>
  <si>
    <t>Employer Number 
(Agency ID)</t>
  </si>
  <si>
    <t>Reporting Unit Number 
(State ID)</t>
  </si>
  <si>
    <t>Employer Number 
(See Agency ID tab)</t>
  </si>
  <si>
    <t>Return to Work Employee (RTW EE) Type  C=Contractor, L=Leased Employee</t>
  </si>
  <si>
    <t>AFIS Doc #:</t>
  </si>
  <si>
    <t>Date Entered into AFIS:</t>
  </si>
  <si>
    <t>TOTALS:</t>
  </si>
  <si>
    <t>This file will only be accepted if Automated Transfer is entered into AFIS by Friday of PPE.</t>
  </si>
  <si>
    <t>Doc Agency</t>
  </si>
  <si>
    <r>
      <t xml:space="preserve">Subject Amount 
</t>
    </r>
    <r>
      <rPr>
        <b/>
        <sz val="7"/>
        <rFont val="Arial"/>
        <family val="2"/>
      </rPr>
      <t>(Gross Wages for Leased Employee OR Gross Wages less 10% Admin Fee for Independent Contractor)</t>
    </r>
  </si>
  <si>
    <t>Do not add rows.  If you have more than 50 lines, use another Form GAO-ACR</t>
  </si>
  <si>
    <r>
      <t xml:space="preserve">&lt;- This total </t>
    </r>
    <r>
      <rPr>
        <b/>
        <u/>
        <sz val="10"/>
        <rFont val="Arial"/>
        <family val="2"/>
      </rPr>
      <t>MUST</t>
    </r>
    <r>
      <rPr>
        <sz val="10"/>
        <rFont val="Arial"/>
        <family val="2"/>
      </rPr>
      <t xml:space="preserve"> match the amount of the Automated Transfer for the AFIS Doc # shown below</t>
    </r>
  </si>
  <si>
    <r>
      <t xml:space="preserve">Subject Amount 
</t>
    </r>
    <r>
      <rPr>
        <b/>
        <sz val="7"/>
        <rFont val="Arial"/>
        <family val="2"/>
      </rPr>
      <t>ROUNDED.</t>
    </r>
  </si>
  <si>
    <t>CH</t>
  </si>
  <si>
    <t>MT</t>
  </si>
  <si>
    <t>Arizona Board of Massage Therapy</t>
  </si>
  <si>
    <t>Arizona Department Of Child Safety</t>
  </si>
  <si>
    <t>EB</t>
  </si>
  <si>
    <t>Arizona Board of Education</t>
  </si>
  <si>
    <t>Form GAO-ACR (7/1/22)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</si>
</sst>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\-0000"/>
    <numFmt numFmtId="165" formatCode="mm/dd/yyyy"/>
    <numFmt numFmtId="166" formatCode="_(&quot;$&quot;* #,##0.000_);_(&quot;$&quot;* \(#,##0.000\);_(&quot;$&quot;* &quot;-&quot;??_);_(@_)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0"/>
      <color indexed="51"/>
      <name val="Arial"/>
      <family val="2"/>
    </font>
    <font>
      <sz val="1"/>
      <color indexed="51"/>
      <name val="Arial"/>
      <family val="2"/>
    </font>
    <font>
      <b/>
      <u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11" fillId="0" borderId="0"/>
    <xf numFmtId="0" fontId="11" fillId="23" borderId="7" applyNumberFormat="0" applyFont="0" applyAlignment="0" applyProtection="0"/>
    <xf numFmtId="0" fontId="24" fillId="20" borderId="8" applyNumberFormat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101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6" fillId="0" borderId="0" xfId="0" applyFont="1"/>
    <xf numFmtId="0" fontId="0" fillId="0" borderId="10" xfId="0" applyBorder="1"/>
    <xf numFmtId="0" fontId="0" fillId="0" borderId="0" xfId="0" applyBorder="1"/>
    <xf numFmtId="0" fontId="0" fillId="24" borderId="0" xfId="0" applyFill="1"/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0" fillId="0" borderId="11" xfId="0" applyBorder="1"/>
    <xf numFmtId="0" fontId="6" fillId="0" borderId="11" xfId="0" applyFont="1" applyBorder="1"/>
    <xf numFmtId="0" fontId="6" fillId="0" borderId="12" xfId="0" applyFont="1" applyBorder="1" applyAlignment="1">
      <alignment wrapText="1"/>
    </xf>
    <xf numFmtId="0" fontId="6" fillId="0" borderId="13" xfId="0" applyFont="1" applyBorder="1"/>
    <xf numFmtId="0" fontId="6" fillId="0" borderId="14" xfId="0" applyFont="1" applyBorder="1"/>
    <xf numFmtId="0" fontId="0" fillId="0" borderId="15" xfId="0" applyBorder="1"/>
    <xf numFmtId="0" fontId="6" fillId="0" borderId="0" xfId="0" applyFont="1" applyBorder="1"/>
    <xf numFmtId="0" fontId="6" fillId="0" borderId="16" xfId="0" applyFont="1" applyBorder="1"/>
    <xf numFmtId="0" fontId="0" fillId="0" borderId="17" xfId="0" applyBorder="1"/>
    <xf numFmtId="0" fontId="6" fillId="0" borderId="18" xfId="0" applyFont="1" applyBorder="1"/>
    <xf numFmtId="0" fontId="6" fillId="25" borderId="13" xfId="0" applyFont="1" applyFill="1" applyBorder="1"/>
    <xf numFmtId="0" fontId="3" fillId="0" borderId="0" xfId="0" applyFont="1" applyAlignment="1">
      <alignment horizontal="right" wrapText="1"/>
    </xf>
    <xf numFmtId="0" fontId="6" fillId="0" borderId="0" xfId="0" applyFont="1" applyBorder="1" applyAlignment="1">
      <alignment wrapText="1"/>
    </xf>
    <xf numFmtId="0" fontId="3" fillId="0" borderId="0" xfId="0" applyFont="1" applyFill="1" applyBorder="1" applyAlignment="1">
      <alignment horizontal="right"/>
    </xf>
    <xf numFmtId="0" fontId="6" fillId="25" borderId="12" xfId="0" applyFont="1" applyFill="1" applyBorder="1" applyAlignment="1">
      <alignment wrapText="1"/>
    </xf>
    <xf numFmtId="0" fontId="0" fillId="25" borderId="15" xfId="0" applyFill="1" applyBorder="1"/>
    <xf numFmtId="0" fontId="6" fillId="25" borderId="0" xfId="0" applyFont="1" applyFill="1" applyBorder="1"/>
    <xf numFmtId="0" fontId="0" fillId="25" borderId="17" xfId="0" applyFill="1" applyBorder="1"/>
    <xf numFmtId="0" fontId="6" fillId="25" borderId="11" xfId="0" applyFont="1" applyFill="1" applyBorder="1"/>
    <xf numFmtId="0" fontId="6" fillId="25" borderId="18" xfId="0" applyFont="1" applyFill="1" applyBorder="1"/>
    <xf numFmtId="0" fontId="6" fillId="25" borderId="11" xfId="0" applyFont="1" applyFill="1" applyBorder="1" applyAlignment="1">
      <alignment wrapText="1"/>
    </xf>
    <xf numFmtId="0" fontId="6" fillId="25" borderId="11" xfId="0" applyFont="1" applyFill="1" applyBorder="1" applyAlignment="1">
      <alignment horizontal="center" vertical="top"/>
    </xf>
    <xf numFmtId="0" fontId="6" fillId="0" borderId="1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3" fillId="26" borderId="10" xfId="0" applyFont="1" applyFill="1" applyBorder="1" applyAlignment="1">
      <alignment horizontal="center" vertical="center" wrapText="1"/>
    </xf>
    <xf numFmtId="0" fontId="3" fillId="26" borderId="10" xfId="0" applyFont="1" applyFill="1" applyBorder="1" applyAlignment="1">
      <alignment horizontal="left" vertical="center" wrapText="1"/>
    </xf>
    <xf numFmtId="0" fontId="3" fillId="26" borderId="10" xfId="0" applyFont="1" applyFill="1" applyBorder="1" applyAlignment="1">
      <alignment horizontal="right" vertical="center" wrapText="1"/>
    </xf>
    <xf numFmtId="0" fontId="0" fillId="0" borderId="19" xfId="0" applyBorder="1" applyAlignment="1">
      <alignment horizontal="center"/>
    </xf>
    <xf numFmtId="14" fontId="0" fillId="27" borderId="19" xfId="0" applyNumberFormat="1" applyFill="1" applyBorder="1" applyAlignment="1">
      <alignment horizontal="center"/>
    </xf>
    <xf numFmtId="0" fontId="3" fillId="26" borderId="0" xfId="0" applyFont="1" applyFill="1" applyBorder="1" applyAlignment="1">
      <alignment horizontal="center" vertical="center" wrapText="1"/>
    </xf>
    <xf numFmtId="0" fontId="3" fillId="26" borderId="0" xfId="0" applyFont="1" applyFill="1" applyBorder="1" applyAlignment="1">
      <alignment horizontal="center" wrapText="1"/>
    </xf>
    <xf numFmtId="49" fontId="0" fillId="26" borderId="0" xfId="0" applyNumberFormat="1" applyFill="1" applyAlignment="1">
      <alignment horizontal="center"/>
    </xf>
    <xf numFmtId="49" fontId="0" fillId="26" borderId="0" xfId="0" applyNumberFormat="1" applyFill="1" applyAlignment="1">
      <alignment horizontal="left"/>
    </xf>
    <xf numFmtId="2" fontId="0" fillId="26" borderId="0" xfId="0" applyNumberFormat="1" applyFill="1" applyAlignment="1">
      <alignment horizontal="right"/>
    </xf>
    <xf numFmtId="165" fontId="0" fillId="26" borderId="0" xfId="0" applyNumberFormat="1" applyFill="1" applyAlignment="1">
      <alignment horizontal="right"/>
    </xf>
    <xf numFmtId="164" fontId="0" fillId="27" borderId="0" xfId="0" applyNumberFormat="1" applyFill="1" applyAlignment="1" applyProtection="1">
      <alignment horizontal="center"/>
      <protection locked="0"/>
    </xf>
    <xf numFmtId="49" fontId="0" fillId="27" borderId="0" xfId="0" applyNumberFormat="1" applyFill="1" applyAlignment="1" applyProtection="1">
      <alignment horizontal="center"/>
      <protection locked="0"/>
    </xf>
    <xf numFmtId="49" fontId="0" fillId="27" borderId="0" xfId="0" applyNumberFormat="1" applyFill="1" applyAlignment="1" applyProtection="1">
      <alignment horizontal="left"/>
      <protection locked="0"/>
    </xf>
    <xf numFmtId="2" fontId="0" fillId="27" borderId="0" xfId="0" applyNumberFormat="1" applyFill="1" applyAlignment="1" applyProtection="1">
      <alignment horizontal="right"/>
      <protection locked="0"/>
    </xf>
    <xf numFmtId="165" fontId="0" fillId="27" borderId="0" xfId="0" applyNumberFormat="1" applyFill="1" applyAlignment="1" applyProtection="1">
      <alignment horizontal="right"/>
      <protection locked="0"/>
    </xf>
    <xf numFmtId="0" fontId="6" fillId="0" borderId="16" xfId="0" applyFont="1" applyBorder="1" applyAlignment="1">
      <alignment wrapText="1"/>
    </xf>
    <xf numFmtId="10" fontId="6" fillId="27" borderId="20" xfId="42" applyNumberFormat="1" applyFont="1" applyFill="1" applyBorder="1"/>
    <xf numFmtId="0" fontId="26" fillId="0" borderId="0" xfId="39" applyFont="1" applyAlignment="1">
      <alignment horizontal="center"/>
    </xf>
    <xf numFmtId="0" fontId="26" fillId="0" borderId="0" xfId="39" applyFont="1" applyAlignment="1">
      <alignment horizontal="center" wrapText="1"/>
    </xf>
    <xf numFmtId="0" fontId="26" fillId="0" borderId="0" xfId="39" applyFont="1" applyAlignment="1">
      <alignment horizontal="left"/>
    </xf>
    <xf numFmtId="14" fontId="26" fillId="0" borderId="0" xfId="39" applyNumberFormat="1" applyFont="1" applyAlignment="1">
      <alignment horizontal="center"/>
    </xf>
    <xf numFmtId="0" fontId="11" fillId="0" borderId="0" xfId="39" applyAlignment="1">
      <alignment horizontal="center"/>
    </xf>
    <xf numFmtId="0" fontId="11" fillId="0" borderId="0" xfId="39" applyAlignment="1">
      <alignment horizontal="left"/>
    </xf>
    <xf numFmtId="14" fontId="11" fillId="0" borderId="0" xfId="39" applyNumberFormat="1" applyAlignment="1">
      <alignment horizontal="center"/>
    </xf>
    <xf numFmtId="0" fontId="11" fillId="0" borderId="0" xfId="39"/>
    <xf numFmtId="0" fontId="11" fillId="0" borderId="0" xfId="39" applyFill="1" applyAlignment="1">
      <alignment horizontal="center"/>
    </xf>
    <xf numFmtId="49" fontId="11" fillId="0" borderId="0" xfId="39" applyNumberFormat="1" applyFont="1" applyAlignment="1">
      <alignment horizontal="center"/>
    </xf>
    <xf numFmtId="49" fontId="0" fillId="26" borderId="0" xfId="0" applyNumberFormat="1" applyFill="1" applyAlignment="1" applyProtection="1">
      <alignment horizontal="center"/>
    </xf>
    <xf numFmtId="0" fontId="29" fillId="0" borderId="0" xfId="0" applyFont="1" applyAlignment="1">
      <alignment horizontal="right"/>
    </xf>
    <xf numFmtId="44" fontId="0" fillId="0" borderId="0" xfId="29" applyFont="1" applyFill="1" applyBorder="1"/>
    <xf numFmtId="0" fontId="0" fillId="0" borderId="0" xfId="0" applyAlignment="1">
      <alignment horizontal="left"/>
    </xf>
    <xf numFmtId="44" fontId="0" fillId="28" borderId="21" xfId="29" applyFont="1" applyFill="1" applyBorder="1"/>
    <xf numFmtId="49" fontId="0" fillId="0" borderId="0" xfId="0" applyNumberFormat="1" applyFill="1" applyBorder="1" applyAlignment="1" applyProtection="1">
      <alignment horizontal="left"/>
    </xf>
    <xf numFmtId="0" fontId="0" fillId="27" borderId="21" xfId="0" applyFill="1" applyBorder="1" applyProtection="1">
      <protection locked="0"/>
    </xf>
    <xf numFmtId="14" fontId="0" fillId="27" borderId="21" xfId="0" applyNumberFormat="1" applyFill="1" applyBorder="1" applyProtection="1">
      <protection locked="0"/>
    </xf>
    <xf numFmtId="0" fontId="8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31" fillId="0" borderId="0" xfId="0" applyFont="1"/>
    <xf numFmtId="1" fontId="0" fillId="26" borderId="0" xfId="0" applyNumberFormat="1" applyFill="1" applyAlignment="1">
      <alignment horizontal="center"/>
    </xf>
    <xf numFmtId="0" fontId="6" fillId="25" borderId="0" xfId="0" applyFont="1" applyFill="1" applyBorder="1" applyAlignment="1">
      <alignment horizontal="center" wrapText="1"/>
    </xf>
    <xf numFmtId="0" fontId="6" fillId="25" borderId="13" xfId="0" applyFont="1" applyFill="1" applyBorder="1" applyAlignment="1">
      <alignment horizontal="center" wrapText="1"/>
    </xf>
    <xf numFmtId="0" fontId="2" fillId="0" borderId="0" xfId="0" applyFont="1"/>
    <xf numFmtId="166" fontId="0" fillId="0" borderId="0" xfId="29" applyNumberFormat="1" applyFont="1" applyFill="1" applyBorder="1"/>
    <xf numFmtId="43" fontId="0" fillId="26" borderId="0" xfId="28" applyNumberFormat="1" applyFont="1" applyFill="1" applyAlignment="1">
      <alignment horizontal="right"/>
    </xf>
    <xf numFmtId="164" fontId="33" fillId="27" borderId="0" xfId="0" applyNumberFormat="1" applyFont="1" applyFill="1" applyAlignment="1" applyProtection="1">
      <alignment horizontal="center"/>
      <protection locked="0"/>
    </xf>
    <xf numFmtId="49" fontId="33" fillId="27" borderId="0" xfId="0" applyNumberFormat="1" applyFont="1" applyFill="1" applyAlignment="1" applyProtection="1">
      <alignment horizontal="center"/>
      <protection locked="0"/>
    </xf>
    <xf numFmtId="49" fontId="33" fillId="27" borderId="0" xfId="0" applyNumberFormat="1" applyFont="1" applyFill="1" applyAlignment="1" applyProtection="1">
      <alignment horizontal="left"/>
      <protection locked="0"/>
    </xf>
    <xf numFmtId="0" fontId="0" fillId="0" borderId="7" xfId="0" applyBorder="1" applyAlignment="1">
      <alignment horizontal="left"/>
    </xf>
    <xf numFmtId="2" fontId="33" fillId="27" borderId="0" xfId="0" applyNumberFormat="1" applyFont="1" applyFill="1" applyAlignment="1" applyProtection="1">
      <alignment horizontal="right"/>
      <protection locked="0"/>
    </xf>
    <xf numFmtId="0" fontId="5" fillId="0" borderId="0" xfId="0" applyFont="1" applyFill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3" fillId="26" borderId="0" xfId="0" applyFont="1" applyFill="1" applyAlignment="1">
      <alignment wrapText="1"/>
    </xf>
    <xf numFmtId="0" fontId="6" fillId="25" borderId="0" xfId="0" applyFont="1" applyFill="1" applyBorder="1" applyAlignment="1">
      <alignment horizontal="center" wrapText="1"/>
    </xf>
    <xf numFmtId="0" fontId="6" fillId="25" borderId="11" xfId="0" applyFont="1" applyFill="1" applyBorder="1" applyAlignment="1">
      <alignment horizontal="center" wrapText="1"/>
    </xf>
    <xf numFmtId="0" fontId="3" fillId="26" borderId="0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left"/>
    </xf>
    <xf numFmtId="0" fontId="3" fillId="26" borderId="10" xfId="0" applyFont="1" applyFill="1" applyBorder="1" applyAlignment="1">
      <alignment horizontal="center" wrapText="1"/>
    </xf>
    <xf numFmtId="0" fontId="6" fillId="25" borderId="14" xfId="0" applyFont="1" applyFill="1" applyBorder="1" applyAlignment="1">
      <alignment horizontal="center" wrapText="1"/>
    </xf>
    <xf numFmtId="0" fontId="6" fillId="25" borderId="16" xfId="0" applyFont="1" applyFill="1" applyBorder="1" applyAlignment="1">
      <alignment horizontal="center" wrapText="1"/>
    </xf>
    <xf numFmtId="0" fontId="6" fillId="25" borderId="13" xfId="0" applyFont="1" applyFill="1" applyBorder="1" applyAlignment="1">
      <alignment horizontal="center" wrapText="1"/>
    </xf>
    <xf numFmtId="0" fontId="6" fillId="25" borderId="13" xfId="0" applyFont="1" applyFill="1" applyBorder="1" applyAlignment="1">
      <alignment horizontal="center" vertical="top" wrapText="1"/>
    </xf>
    <xf numFmtId="0" fontId="6" fillId="25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_ADOA ER# Report-3-18-11" xfId="39"/>
    <cellStyle name="Note" xfId="40" builtinId="10" customBuiltin="1"/>
    <cellStyle name="Output" xfId="41" builtinId="21" customBuiltin="1"/>
    <cellStyle name="Percent" xfId="42" builtinId="5"/>
    <cellStyle name="Title" xfId="43" builtinId="15" customBuiltin="1"/>
    <cellStyle name="Total" xfId="44" builtinId="25" customBuiltin="1"/>
    <cellStyle name="Warning Text" xfId="45" builtinId="11" customBuiltin="1"/>
  </cellStyles>
  <dxfs count="68">
    <dxf>
      <font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276225</xdr:rowOff>
        </xdr:from>
        <xdr:to>
          <xdr:col>0</xdr:col>
          <xdr:colOff>781050</xdr:colOff>
          <xdr:row>1</xdr:row>
          <xdr:rowOff>171450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VALIDATE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38100</xdr:rowOff>
        </xdr:from>
        <xdr:to>
          <xdr:col>0</xdr:col>
          <xdr:colOff>781050</xdr:colOff>
          <xdr:row>0</xdr:row>
          <xdr:rowOff>238125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RESET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276225</xdr:rowOff>
        </xdr:from>
        <xdr:to>
          <xdr:col>1</xdr:col>
          <xdr:colOff>1019175</xdr:colOff>
          <xdr:row>1</xdr:row>
          <xdr:rowOff>171450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SEE ERRORS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CL75"/>
  <sheetViews>
    <sheetView tabSelected="1" zoomScale="90" zoomScaleNormal="90" workbookViewId="0">
      <pane xSplit="1" ySplit="18" topLeftCell="B19" activePane="bottomRight" state="frozen"/>
      <selection pane="topRight" activeCell="B1" sqref="B1"/>
      <selection pane="bottomLeft" activeCell="A19" sqref="A19"/>
      <selection pane="bottomRight" activeCell="B20" sqref="B20"/>
    </sheetView>
  </sheetViews>
  <sheetFormatPr defaultRowHeight="12.75" outlineLevelCol="1" x14ac:dyDescent="0.2"/>
  <cols>
    <col min="1" max="1" width="13.140625" customWidth="1"/>
    <col min="2" max="2" width="16.28515625" customWidth="1"/>
    <col min="3" max="3" width="15.85546875" customWidth="1"/>
    <col min="4" max="5" width="16.28515625" customWidth="1"/>
    <col min="6" max="6" width="21" customWidth="1"/>
    <col min="7" max="7" width="14.140625" customWidth="1"/>
    <col min="8" max="8" width="15.5703125" customWidth="1"/>
    <col min="9" max="9" width="16.7109375" customWidth="1"/>
    <col min="10" max="11" width="16.28515625" customWidth="1"/>
    <col min="12" max="13" width="18.5703125" customWidth="1"/>
    <col min="14" max="14" width="1.7109375" customWidth="1"/>
    <col min="15" max="15" width="3.42578125" hidden="1" customWidth="1"/>
    <col min="16" max="16" width="15.28515625" hidden="1" customWidth="1" outlineLevel="1"/>
    <col min="17" max="26" width="9.140625" hidden="1" customWidth="1" outlineLevel="1"/>
    <col min="27" max="27" width="1.7109375" hidden="1" customWidth="1" outlineLevel="1"/>
    <col min="28" max="36" width="9.140625" hidden="1" customWidth="1" outlineLevel="1"/>
    <col min="37" max="37" width="1.7109375" hidden="1" customWidth="1" outlineLevel="1"/>
    <col min="38" max="42" width="9.140625" hidden="1" customWidth="1" outlineLevel="1"/>
    <col min="43" max="43" width="1.7109375" hidden="1" customWidth="1" outlineLevel="1"/>
    <col min="44" max="48" width="9.140625" hidden="1" customWidth="1" outlineLevel="1"/>
    <col min="49" max="49" width="1.7109375" hidden="1" customWidth="1" outlineLevel="1"/>
    <col min="50" max="57" width="9.140625" hidden="1" customWidth="1" outlineLevel="1"/>
    <col min="58" max="58" width="1.7109375" hidden="1" customWidth="1" outlineLevel="1"/>
    <col min="59" max="64" width="9.140625" hidden="1" customWidth="1" outlineLevel="1"/>
    <col min="65" max="65" width="1.7109375" hidden="1" customWidth="1" outlineLevel="1"/>
    <col min="66" max="71" width="9.140625" hidden="1" customWidth="1" outlineLevel="1"/>
    <col min="72" max="72" width="1.7109375" hidden="1" customWidth="1" outlineLevel="1"/>
    <col min="73" max="76" width="9.140625" hidden="1" customWidth="1" outlineLevel="1"/>
    <col min="77" max="77" width="10.28515625" hidden="1" customWidth="1" outlineLevel="1"/>
    <col min="78" max="78" width="1.7109375" hidden="1" customWidth="1" outlineLevel="1"/>
    <col min="79" max="81" width="9.140625" hidden="1" customWidth="1" outlineLevel="1"/>
    <col min="82" max="82" width="1.7109375" hidden="1" customWidth="1" outlineLevel="1"/>
    <col min="83" max="85" width="9.140625" hidden="1" customWidth="1" outlineLevel="1"/>
    <col min="86" max="86" width="1.7109375" hidden="1" customWidth="1" outlineLevel="1"/>
    <col min="87" max="89" width="9.140625" hidden="1" customWidth="1" outlineLevel="1"/>
    <col min="90" max="90" width="1.7109375" customWidth="1" collapsed="1"/>
  </cols>
  <sheetData>
    <row r="1" spans="1:89" ht="23.25" x14ac:dyDescent="0.35">
      <c r="A1" s="69"/>
      <c r="B1" s="69"/>
      <c r="C1" s="83" t="s">
        <v>85</v>
      </c>
      <c r="D1" s="83"/>
      <c r="E1" s="83"/>
      <c r="F1" s="83"/>
      <c r="G1" s="83"/>
      <c r="H1" s="83"/>
      <c r="I1" s="83"/>
      <c r="J1" s="83"/>
      <c r="K1" s="83"/>
      <c r="L1" s="84"/>
      <c r="M1" s="36" t="s">
        <v>68</v>
      </c>
      <c r="N1" s="7"/>
      <c r="O1" s="7"/>
      <c r="P1" s="7"/>
      <c r="BE1" s="3"/>
    </row>
    <row r="2" spans="1:89" ht="15.75" x14ac:dyDescent="0.25">
      <c r="A2" s="70">
        <v>0</v>
      </c>
      <c r="B2" s="69"/>
      <c r="C2" s="85" t="s">
        <v>104</v>
      </c>
      <c r="D2" s="85"/>
      <c r="E2" s="85"/>
      <c r="F2" s="85"/>
      <c r="G2" s="85"/>
      <c r="H2" s="85"/>
      <c r="I2" s="85"/>
      <c r="J2" s="85"/>
      <c r="K2" s="85"/>
      <c r="L2" s="86"/>
      <c r="M2" s="37">
        <v>41091</v>
      </c>
      <c r="N2" s="7"/>
      <c r="O2" s="7"/>
      <c r="P2" s="7"/>
      <c r="BE2" s="3"/>
    </row>
    <row r="3" spans="1:89" ht="5.0999999999999996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7"/>
      <c r="O3" s="7"/>
      <c r="P3" s="7"/>
      <c r="BE3" s="3"/>
    </row>
    <row r="4" spans="1:89" x14ac:dyDescent="0.2">
      <c r="A4" s="93" t="str">
        <f>IF( AND(P16&lt;&gt;0,A2&lt;&gt;0),"ERRORS PRESENT: CLICK 'SEE ERRORS' BUTTON TO REVIEW EXPLANATION OF ERRORS FOUND IN DATA LINES HIGHLIGHTED RED",IF(A2&gt;0,"NO ERRORS",""))</f>
        <v/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7"/>
      <c r="O4" s="7"/>
      <c r="P4" s="7"/>
      <c r="BE4" s="3"/>
    </row>
    <row r="5" spans="1:89" ht="9" hidden="1" customHeight="1" x14ac:dyDescent="0.2">
      <c r="A5" s="11" t="s">
        <v>87</v>
      </c>
      <c r="B5" s="12" t="s">
        <v>69</v>
      </c>
      <c r="C5" s="12" t="s">
        <v>69</v>
      </c>
      <c r="D5" s="12" t="s">
        <v>69</v>
      </c>
      <c r="E5" s="12" t="s">
        <v>69</v>
      </c>
      <c r="F5" s="12" t="s">
        <v>69</v>
      </c>
      <c r="G5" s="12"/>
      <c r="H5" s="12" t="s">
        <v>69</v>
      </c>
      <c r="I5" s="12" t="s">
        <v>69</v>
      </c>
      <c r="J5" s="12" t="s">
        <v>69</v>
      </c>
      <c r="K5" s="12" t="s">
        <v>69</v>
      </c>
      <c r="L5" s="12" t="s">
        <v>69</v>
      </c>
      <c r="M5" s="13" t="s">
        <v>69</v>
      </c>
      <c r="N5" s="8"/>
      <c r="O5" s="8"/>
      <c r="P5" s="8"/>
      <c r="Q5" s="89" t="s">
        <v>69</v>
      </c>
      <c r="R5" s="89" t="s">
        <v>70</v>
      </c>
      <c r="S5" s="89" t="s">
        <v>71</v>
      </c>
      <c r="T5" s="89" t="s">
        <v>72</v>
      </c>
      <c r="U5" s="89" t="s">
        <v>73</v>
      </c>
      <c r="V5" s="89" t="s">
        <v>46</v>
      </c>
      <c r="W5" s="89" t="s">
        <v>74</v>
      </c>
      <c r="X5" s="89" t="s">
        <v>81</v>
      </c>
      <c r="Y5" s="89" t="s">
        <v>50</v>
      </c>
      <c r="Z5" s="89" t="s">
        <v>61</v>
      </c>
      <c r="AB5" s="89" t="s">
        <v>69</v>
      </c>
      <c r="AC5" s="89" t="s">
        <v>70</v>
      </c>
      <c r="AD5" s="89" t="s">
        <v>71</v>
      </c>
      <c r="AE5" s="89" t="s">
        <v>72</v>
      </c>
      <c r="AF5" s="89" t="s">
        <v>73</v>
      </c>
      <c r="AG5" s="89" t="s">
        <v>76</v>
      </c>
      <c r="AH5" s="89" t="s">
        <v>49</v>
      </c>
      <c r="AI5" s="89" t="s">
        <v>50</v>
      </c>
      <c r="AJ5" s="89" t="s">
        <v>77</v>
      </c>
      <c r="AL5" s="89" t="s">
        <v>69</v>
      </c>
      <c r="AM5" s="89" t="s">
        <v>70</v>
      </c>
      <c r="AN5" s="89" t="s">
        <v>71</v>
      </c>
      <c r="AO5" s="89" t="s">
        <v>73</v>
      </c>
      <c r="AP5" s="89" t="s">
        <v>78</v>
      </c>
      <c r="AR5" s="89" t="s">
        <v>69</v>
      </c>
      <c r="AS5" s="89" t="s">
        <v>70</v>
      </c>
      <c r="AT5" s="89" t="s">
        <v>71</v>
      </c>
      <c r="AU5" s="89" t="s">
        <v>73</v>
      </c>
      <c r="AV5" s="89" t="s">
        <v>79</v>
      </c>
      <c r="AX5" s="89" t="s">
        <v>69</v>
      </c>
      <c r="AY5" s="89" t="s">
        <v>70</v>
      </c>
      <c r="AZ5" s="89" t="s">
        <v>71</v>
      </c>
      <c r="BA5" s="89" t="s">
        <v>72</v>
      </c>
      <c r="BB5" s="89" t="s">
        <v>73</v>
      </c>
      <c r="BC5" s="89" t="s">
        <v>56</v>
      </c>
      <c r="BD5" s="89" t="s">
        <v>80</v>
      </c>
      <c r="BE5" s="89" t="s">
        <v>50</v>
      </c>
      <c r="BG5" s="89" t="s">
        <v>69</v>
      </c>
      <c r="BH5" s="89" t="s">
        <v>70</v>
      </c>
      <c r="BI5" s="89" t="s">
        <v>71</v>
      </c>
      <c r="BJ5" s="89" t="s">
        <v>72</v>
      </c>
      <c r="BK5" s="89" t="s">
        <v>58</v>
      </c>
      <c r="BL5" s="89" t="s">
        <v>81</v>
      </c>
      <c r="BN5" s="89" t="s">
        <v>69</v>
      </c>
      <c r="BO5" s="89" t="s">
        <v>70</v>
      </c>
      <c r="BP5" s="89" t="s">
        <v>71</v>
      </c>
      <c r="BQ5" s="89" t="s">
        <v>72</v>
      </c>
      <c r="BR5" s="89" t="s">
        <v>66</v>
      </c>
      <c r="BS5" s="89" t="s">
        <v>75</v>
      </c>
      <c r="BU5" s="89" t="s">
        <v>69</v>
      </c>
      <c r="BV5" s="89" t="s">
        <v>70</v>
      </c>
      <c r="BW5" s="89" t="s">
        <v>71</v>
      </c>
      <c r="BX5" s="89" t="s">
        <v>73</v>
      </c>
      <c r="BY5" s="89" t="s">
        <v>63</v>
      </c>
      <c r="CA5" s="89" t="s">
        <v>69</v>
      </c>
      <c r="CB5" s="89" t="s">
        <v>61</v>
      </c>
      <c r="CC5" s="89" t="s">
        <v>77</v>
      </c>
      <c r="CE5" s="89" t="s">
        <v>69</v>
      </c>
      <c r="CF5" s="89" t="s">
        <v>61</v>
      </c>
      <c r="CG5" s="89" t="s">
        <v>65</v>
      </c>
      <c r="CI5" s="89" t="s">
        <v>69</v>
      </c>
      <c r="CJ5" s="89" t="s">
        <v>61</v>
      </c>
      <c r="CK5" s="89" t="s">
        <v>110</v>
      </c>
    </row>
    <row r="6" spans="1:89" ht="9" hidden="1" customHeight="1" x14ac:dyDescent="0.2">
      <c r="A6" s="14"/>
      <c r="B6" s="15" t="s">
        <v>70</v>
      </c>
      <c r="C6" s="15" t="s">
        <v>70</v>
      </c>
      <c r="D6" s="15" t="s">
        <v>70</v>
      </c>
      <c r="E6" s="15" t="s">
        <v>70</v>
      </c>
      <c r="F6" s="15" t="s">
        <v>70</v>
      </c>
      <c r="G6" s="15"/>
      <c r="H6" s="15" t="s">
        <v>70</v>
      </c>
      <c r="I6" s="15" t="s">
        <v>70</v>
      </c>
      <c r="J6" s="15" t="s">
        <v>70</v>
      </c>
      <c r="K6" s="15" t="s">
        <v>61</v>
      </c>
      <c r="L6" s="15" t="s">
        <v>61</v>
      </c>
      <c r="M6" s="16" t="s">
        <v>61</v>
      </c>
      <c r="N6" s="8"/>
      <c r="O6" s="8"/>
      <c r="P6" s="8"/>
      <c r="Q6" s="89"/>
      <c r="R6" s="89"/>
      <c r="S6" s="89"/>
      <c r="T6" s="89"/>
      <c r="U6" s="89"/>
      <c r="V6" s="89"/>
      <c r="W6" s="89"/>
      <c r="X6" s="89"/>
      <c r="Y6" s="89"/>
      <c r="Z6" s="89"/>
      <c r="AB6" s="89"/>
      <c r="AC6" s="89"/>
      <c r="AD6" s="89"/>
      <c r="AE6" s="89"/>
      <c r="AF6" s="89"/>
      <c r="AG6" s="89"/>
      <c r="AH6" s="89"/>
      <c r="AI6" s="89"/>
      <c r="AJ6" s="89"/>
      <c r="AL6" s="89"/>
      <c r="AM6" s="89"/>
      <c r="AN6" s="89"/>
      <c r="AO6" s="89"/>
      <c r="AP6" s="89"/>
      <c r="AR6" s="89"/>
      <c r="AS6" s="89"/>
      <c r="AT6" s="89"/>
      <c r="AU6" s="89"/>
      <c r="AV6" s="89"/>
      <c r="AX6" s="89"/>
      <c r="AY6" s="89"/>
      <c r="AZ6" s="89"/>
      <c r="BA6" s="89"/>
      <c r="BB6" s="89"/>
      <c r="BC6" s="89"/>
      <c r="BD6" s="89"/>
      <c r="BE6" s="89"/>
      <c r="BG6" s="89"/>
      <c r="BH6" s="89"/>
      <c r="BI6" s="89"/>
      <c r="BJ6" s="89"/>
      <c r="BK6" s="89"/>
      <c r="BL6" s="89"/>
      <c r="BN6" s="89"/>
      <c r="BO6" s="89"/>
      <c r="BP6" s="89"/>
      <c r="BQ6" s="89"/>
      <c r="BR6" s="89"/>
      <c r="BS6" s="89"/>
      <c r="BU6" s="89"/>
      <c r="BV6" s="89"/>
      <c r="BW6" s="89"/>
      <c r="BX6" s="89"/>
      <c r="BY6" s="89"/>
      <c r="CA6" s="89"/>
      <c r="CB6" s="89"/>
      <c r="CC6" s="89"/>
      <c r="CE6" s="89"/>
      <c r="CF6" s="89"/>
      <c r="CG6" s="89"/>
      <c r="CI6" s="89"/>
      <c r="CJ6" s="89"/>
      <c r="CK6" s="89"/>
    </row>
    <row r="7" spans="1:89" ht="17.25" hidden="1" x14ac:dyDescent="0.2">
      <c r="A7" s="14"/>
      <c r="B7" s="15" t="s">
        <v>71</v>
      </c>
      <c r="C7" s="15" t="s">
        <v>71</v>
      </c>
      <c r="D7" s="15" t="s">
        <v>71</v>
      </c>
      <c r="E7" s="15" t="s">
        <v>71</v>
      </c>
      <c r="F7" s="15" t="s">
        <v>71</v>
      </c>
      <c r="G7" s="15"/>
      <c r="H7" s="15" t="s">
        <v>71</v>
      </c>
      <c r="I7" s="15" t="s">
        <v>71</v>
      </c>
      <c r="J7" s="15" t="s">
        <v>71</v>
      </c>
      <c r="K7" s="15" t="s">
        <v>77</v>
      </c>
      <c r="L7" s="15" t="s">
        <v>65</v>
      </c>
      <c r="M7" s="49" t="s">
        <v>110</v>
      </c>
      <c r="N7" s="8"/>
      <c r="O7" s="8"/>
      <c r="P7" s="8"/>
      <c r="Q7" s="89"/>
      <c r="R7" s="89"/>
      <c r="S7" s="89"/>
      <c r="T7" s="89"/>
      <c r="U7" s="89"/>
      <c r="V7" s="89"/>
      <c r="W7" s="89"/>
      <c r="X7" s="89"/>
      <c r="Y7" s="89"/>
      <c r="Z7" s="89"/>
      <c r="AB7" s="89"/>
      <c r="AC7" s="89"/>
      <c r="AD7" s="89"/>
      <c r="AE7" s="89"/>
      <c r="AF7" s="89"/>
      <c r="AG7" s="89"/>
      <c r="AH7" s="89"/>
      <c r="AI7" s="89"/>
      <c r="AJ7" s="89"/>
      <c r="AL7" s="89"/>
      <c r="AM7" s="89"/>
      <c r="AN7" s="89"/>
      <c r="AO7" s="89"/>
      <c r="AP7" s="89"/>
      <c r="AR7" s="89"/>
      <c r="AS7" s="89"/>
      <c r="AT7" s="89"/>
      <c r="AU7" s="89"/>
      <c r="AV7" s="89"/>
      <c r="AX7" s="89"/>
      <c r="AY7" s="89"/>
      <c r="AZ7" s="89"/>
      <c r="BA7" s="89"/>
      <c r="BB7" s="89"/>
      <c r="BC7" s="89"/>
      <c r="BD7" s="89"/>
      <c r="BE7" s="89"/>
      <c r="BG7" s="89"/>
      <c r="BH7" s="89"/>
      <c r="BI7" s="89"/>
      <c r="BJ7" s="89"/>
      <c r="BK7" s="89"/>
      <c r="BL7" s="89"/>
      <c r="BN7" s="89"/>
      <c r="BO7" s="89"/>
      <c r="BP7" s="89"/>
      <c r="BQ7" s="89"/>
      <c r="BR7" s="89"/>
      <c r="BS7" s="89"/>
      <c r="BU7" s="89"/>
      <c r="BV7" s="89"/>
      <c r="BW7" s="89"/>
      <c r="BX7" s="89"/>
      <c r="BY7" s="89"/>
      <c r="CA7" s="89"/>
      <c r="CB7" s="89"/>
      <c r="CC7" s="89"/>
      <c r="CE7" s="89"/>
      <c r="CF7" s="89"/>
      <c r="CG7" s="89"/>
      <c r="CI7" s="89"/>
      <c r="CJ7" s="89"/>
      <c r="CK7" s="89"/>
    </row>
    <row r="8" spans="1:89" ht="9" hidden="1" customHeight="1" x14ac:dyDescent="0.2">
      <c r="A8" s="14"/>
      <c r="B8" s="15" t="s">
        <v>72</v>
      </c>
      <c r="C8" s="15" t="s">
        <v>72</v>
      </c>
      <c r="D8" s="15" t="s">
        <v>73</v>
      </c>
      <c r="E8" s="15" t="s">
        <v>73</v>
      </c>
      <c r="F8" s="15" t="s">
        <v>72</v>
      </c>
      <c r="G8" s="15"/>
      <c r="H8" s="15" t="s">
        <v>72</v>
      </c>
      <c r="I8" s="15" t="s">
        <v>72</v>
      </c>
      <c r="J8" s="15" t="s">
        <v>73</v>
      </c>
      <c r="K8" s="15"/>
      <c r="L8" s="15"/>
      <c r="M8" s="16"/>
      <c r="N8" s="8"/>
      <c r="O8" s="8"/>
      <c r="P8" s="8"/>
      <c r="Q8" s="89"/>
      <c r="R8" s="89"/>
      <c r="S8" s="89"/>
      <c r="T8" s="89"/>
      <c r="U8" s="89"/>
      <c r="V8" s="89"/>
      <c r="W8" s="89"/>
      <c r="X8" s="89"/>
      <c r="Y8" s="89"/>
      <c r="Z8" s="89"/>
      <c r="AB8" s="89"/>
      <c r="AC8" s="89"/>
      <c r="AD8" s="89"/>
      <c r="AE8" s="89"/>
      <c r="AF8" s="89"/>
      <c r="AG8" s="89"/>
      <c r="AH8" s="89"/>
      <c r="AI8" s="89"/>
      <c r="AJ8" s="89"/>
      <c r="AL8" s="89"/>
      <c r="AM8" s="89"/>
      <c r="AN8" s="89"/>
      <c r="AO8" s="89"/>
      <c r="AP8" s="89"/>
      <c r="AR8" s="89"/>
      <c r="AS8" s="89"/>
      <c r="AT8" s="89"/>
      <c r="AU8" s="89"/>
      <c r="AV8" s="89"/>
      <c r="AX8" s="89"/>
      <c r="AY8" s="89"/>
      <c r="AZ8" s="89"/>
      <c r="BA8" s="89"/>
      <c r="BB8" s="89"/>
      <c r="BC8" s="89"/>
      <c r="BD8" s="89"/>
      <c r="BE8" s="89"/>
      <c r="BG8" s="89"/>
      <c r="BH8" s="89"/>
      <c r="BI8" s="89"/>
      <c r="BJ8" s="89"/>
      <c r="BK8" s="89"/>
      <c r="BL8" s="89"/>
      <c r="BN8" s="89"/>
      <c r="BO8" s="89"/>
      <c r="BP8" s="89"/>
      <c r="BQ8" s="89"/>
      <c r="BR8" s="89"/>
      <c r="BS8" s="89"/>
      <c r="BU8" s="89"/>
      <c r="BV8" s="89"/>
      <c r="BW8" s="89"/>
      <c r="BX8" s="89"/>
      <c r="BY8" s="89"/>
      <c r="CA8" s="89"/>
      <c r="CB8" s="89"/>
      <c r="CC8" s="89"/>
      <c r="CE8" s="89"/>
      <c r="CF8" s="89"/>
      <c r="CG8" s="89"/>
      <c r="CI8" s="89"/>
      <c r="CJ8" s="89"/>
      <c r="CK8" s="89"/>
    </row>
    <row r="9" spans="1:89" ht="18" hidden="1" customHeight="1" x14ac:dyDescent="0.2">
      <c r="A9" s="14"/>
      <c r="B9" s="15" t="s">
        <v>73</v>
      </c>
      <c r="C9" s="15" t="s">
        <v>73</v>
      </c>
      <c r="D9" s="15" t="s">
        <v>78</v>
      </c>
      <c r="E9" s="15" t="s">
        <v>79</v>
      </c>
      <c r="F9" s="15" t="s">
        <v>73</v>
      </c>
      <c r="G9" s="15"/>
      <c r="H9" s="21" t="s">
        <v>58</v>
      </c>
      <c r="I9" s="15" t="s">
        <v>66</v>
      </c>
      <c r="J9" s="100" t="s">
        <v>63</v>
      </c>
      <c r="K9" s="15"/>
      <c r="L9" s="15"/>
      <c r="M9" s="49"/>
      <c r="N9" s="8"/>
      <c r="O9" s="8"/>
      <c r="P9" s="8"/>
      <c r="Q9" s="89"/>
      <c r="R9" s="89"/>
      <c r="S9" s="89"/>
      <c r="T9" s="89"/>
      <c r="U9" s="89"/>
      <c r="V9" s="89"/>
      <c r="W9" s="89"/>
      <c r="X9" s="89"/>
      <c r="Y9" s="89"/>
      <c r="Z9" s="89"/>
      <c r="AB9" s="89"/>
      <c r="AC9" s="89"/>
      <c r="AD9" s="89"/>
      <c r="AE9" s="89"/>
      <c r="AF9" s="89"/>
      <c r="AG9" s="89"/>
      <c r="AH9" s="89"/>
      <c r="AI9" s="89"/>
      <c r="AJ9" s="89"/>
      <c r="AL9" s="89"/>
      <c r="AM9" s="89"/>
      <c r="AN9" s="89"/>
      <c r="AO9" s="89"/>
      <c r="AP9" s="89"/>
      <c r="AR9" s="89"/>
      <c r="AS9" s="89"/>
      <c r="AT9" s="89"/>
      <c r="AU9" s="89"/>
      <c r="AV9" s="89"/>
      <c r="AX9" s="89"/>
      <c r="AY9" s="89"/>
      <c r="AZ9" s="89"/>
      <c r="BA9" s="89"/>
      <c r="BB9" s="89"/>
      <c r="BC9" s="89"/>
      <c r="BD9" s="89"/>
      <c r="BE9" s="89"/>
      <c r="BG9" s="89"/>
      <c r="BH9" s="89"/>
      <c r="BI9" s="89"/>
      <c r="BJ9" s="89"/>
      <c r="BK9" s="89"/>
      <c r="BL9" s="89"/>
      <c r="BN9" s="89"/>
      <c r="BO9" s="89"/>
      <c r="BP9" s="89"/>
      <c r="BQ9" s="89"/>
      <c r="BR9" s="89"/>
      <c r="BS9" s="89"/>
      <c r="BU9" s="89"/>
      <c r="BV9" s="89"/>
      <c r="BW9" s="89"/>
      <c r="BX9" s="89"/>
      <c r="BY9" s="89"/>
      <c r="CA9" s="89"/>
      <c r="CB9" s="89"/>
      <c r="CC9" s="89"/>
      <c r="CE9" s="89"/>
      <c r="CF9" s="89"/>
      <c r="CG9" s="89"/>
      <c r="CI9" s="89"/>
      <c r="CJ9" s="89"/>
      <c r="CK9" s="89"/>
    </row>
    <row r="10" spans="1:89" ht="18.75" hidden="1" customHeight="1" x14ac:dyDescent="0.2">
      <c r="A10" s="14"/>
      <c r="B10" s="15" t="s">
        <v>46</v>
      </c>
      <c r="C10" s="21" t="s">
        <v>76</v>
      </c>
      <c r="D10" s="15"/>
      <c r="E10" s="15"/>
      <c r="F10" s="21" t="s">
        <v>56</v>
      </c>
      <c r="G10" s="21"/>
      <c r="H10" s="15" t="s">
        <v>81</v>
      </c>
      <c r="I10" s="100" t="s">
        <v>75</v>
      </c>
      <c r="J10" s="100"/>
      <c r="K10" s="15"/>
      <c r="L10" s="15"/>
      <c r="M10" s="16"/>
      <c r="N10" s="8"/>
      <c r="O10" s="8"/>
      <c r="P10" s="8"/>
      <c r="Q10" s="89"/>
      <c r="R10" s="89"/>
      <c r="S10" s="89"/>
      <c r="T10" s="89"/>
      <c r="U10" s="89"/>
      <c r="V10" s="89"/>
      <c r="W10" s="89"/>
      <c r="X10" s="89"/>
      <c r="Y10" s="89"/>
      <c r="Z10" s="89"/>
      <c r="AB10" s="89"/>
      <c r="AC10" s="89"/>
      <c r="AD10" s="89"/>
      <c r="AE10" s="89"/>
      <c r="AF10" s="89"/>
      <c r="AG10" s="89"/>
      <c r="AH10" s="89"/>
      <c r="AI10" s="89"/>
      <c r="AJ10" s="89"/>
      <c r="AL10" s="89"/>
      <c r="AM10" s="89"/>
      <c r="AN10" s="89"/>
      <c r="AO10" s="89"/>
      <c r="AP10" s="89"/>
      <c r="AR10" s="89"/>
      <c r="AS10" s="89"/>
      <c r="AT10" s="89"/>
      <c r="AU10" s="89"/>
      <c r="AV10" s="89"/>
      <c r="AX10" s="89"/>
      <c r="AY10" s="89"/>
      <c r="AZ10" s="89"/>
      <c r="BA10" s="89"/>
      <c r="BB10" s="89"/>
      <c r="BC10" s="89"/>
      <c r="BD10" s="89"/>
      <c r="BE10" s="89"/>
      <c r="BG10" s="89"/>
      <c r="BH10" s="89"/>
      <c r="BI10" s="89"/>
      <c r="BJ10" s="89"/>
      <c r="BK10" s="89"/>
      <c r="BL10" s="89"/>
      <c r="BN10" s="89"/>
      <c r="BO10" s="89"/>
      <c r="BP10" s="89"/>
      <c r="BQ10" s="89"/>
      <c r="BR10" s="89"/>
      <c r="BS10" s="89"/>
      <c r="BU10" s="89"/>
      <c r="BV10" s="89"/>
      <c r="BW10" s="89"/>
      <c r="BX10" s="89"/>
      <c r="BY10" s="89"/>
      <c r="CA10" s="89"/>
      <c r="CB10" s="89"/>
      <c r="CC10" s="89"/>
      <c r="CE10" s="89"/>
      <c r="CF10" s="89"/>
      <c r="CG10" s="89"/>
      <c r="CI10" s="89"/>
      <c r="CJ10" s="89"/>
      <c r="CK10" s="89"/>
    </row>
    <row r="11" spans="1:89" ht="9" hidden="1" customHeight="1" x14ac:dyDescent="0.2">
      <c r="A11" s="14"/>
      <c r="B11" s="15" t="s">
        <v>74</v>
      </c>
      <c r="C11" s="15" t="s">
        <v>49</v>
      </c>
      <c r="D11" s="15"/>
      <c r="E11" s="15"/>
      <c r="F11" s="15" t="s">
        <v>80</v>
      </c>
      <c r="G11" s="15"/>
      <c r="H11" s="87" t="s">
        <v>111</v>
      </c>
      <c r="I11" s="100"/>
      <c r="J11" s="100"/>
      <c r="K11" s="15"/>
      <c r="L11" s="15"/>
      <c r="M11" s="16"/>
      <c r="N11" s="8"/>
      <c r="O11" s="8"/>
      <c r="P11" s="8"/>
      <c r="Q11" s="89"/>
      <c r="R11" s="89"/>
      <c r="S11" s="89"/>
      <c r="T11" s="89"/>
      <c r="U11" s="89"/>
      <c r="V11" s="89"/>
      <c r="W11" s="89"/>
      <c r="X11" s="89"/>
      <c r="Y11" s="89"/>
      <c r="Z11" s="89"/>
      <c r="AB11" s="89"/>
      <c r="AC11" s="89"/>
      <c r="AD11" s="89"/>
      <c r="AE11" s="89"/>
      <c r="AF11" s="89"/>
      <c r="AG11" s="89"/>
      <c r="AH11" s="89"/>
      <c r="AI11" s="89"/>
      <c r="AJ11" s="89"/>
      <c r="AL11" s="89"/>
      <c r="AM11" s="89"/>
      <c r="AN11" s="89"/>
      <c r="AO11" s="89"/>
      <c r="AP11" s="89"/>
      <c r="AR11" s="89"/>
      <c r="AS11" s="89"/>
      <c r="AT11" s="89"/>
      <c r="AU11" s="89"/>
      <c r="AV11" s="89"/>
      <c r="AX11" s="89"/>
      <c r="AY11" s="89"/>
      <c r="AZ11" s="89"/>
      <c r="BA11" s="89"/>
      <c r="BB11" s="89"/>
      <c r="BC11" s="89"/>
      <c r="BD11" s="89"/>
      <c r="BE11" s="89"/>
      <c r="BG11" s="89"/>
      <c r="BH11" s="89"/>
      <c r="BI11" s="89"/>
      <c r="BJ11" s="89"/>
      <c r="BK11" s="89"/>
      <c r="BL11" s="89"/>
      <c r="BN11" s="89"/>
      <c r="BO11" s="89"/>
      <c r="BP11" s="89"/>
      <c r="BQ11" s="89"/>
      <c r="BR11" s="89"/>
      <c r="BS11" s="89"/>
      <c r="BU11" s="89"/>
      <c r="BV11" s="89"/>
      <c r="BW11" s="89"/>
      <c r="BX11" s="89"/>
      <c r="BY11" s="89"/>
      <c r="CA11" s="89"/>
      <c r="CB11" s="89"/>
      <c r="CC11" s="89"/>
      <c r="CE11" s="89"/>
      <c r="CF11" s="89"/>
      <c r="CG11" s="89"/>
      <c r="CI11" s="89"/>
      <c r="CJ11" s="89"/>
      <c r="CK11" s="89"/>
    </row>
    <row r="12" spans="1:89" ht="9" hidden="1" customHeight="1" x14ac:dyDescent="0.2">
      <c r="A12" s="14"/>
      <c r="B12" s="15" t="s">
        <v>81</v>
      </c>
      <c r="C12" s="15" t="s">
        <v>50</v>
      </c>
      <c r="D12" s="15"/>
      <c r="E12" s="15"/>
      <c r="F12" s="15" t="s">
        <v>50</v>
      </c>
      <c r="G12" s="15"/>
      <c r="H12" s="88"/>
      <c r="I12" s="21"/>
      <c r="J12" s="100"/>
      <c r="K12" s="15"/>
      <c r="L12" s="15"/>
      <c r="M12" s="16"/>
      <c r="N12" s="8"/>
      <c r="O12" s="8"/>
      <c r="P12" s="8"/>
      <c r="Q12" s="89"/>
      <c r="R12" s="89"/>
      <c r="S12" s="89"/>
      <c r="T12" s="89"/>
      <c r="U12" s="89"/>
      <c r="V12" s="89"/>
      <c r="W12" s="89"/>
      <c r="X12" s="89"/>
      <c r="Y12" s="89"/>
      <c r="Z12" s="89"/>
      <c r="AB12" s="89"/>
      <c r="AC12" s="89"/>
      <c r="AD12" s="89"/>
      <c r="AE12" s="89"/>
      <c r="AF12" s="89"/>
      <c r="AG12" s="89"/>
      <c r="AH12" s="89"/>
      <c r="AI12" s="89"/>
      <c r="AJ12" s="89"/>
      <c r="AL12" s="89"/>
      <c r="AM12" s="89"/>
      <c r="AN12" s="89"/>
      <c r="AO12" s="89"/>
      <c r="AP12" s="89"/>
      <c r="AR12" s="89"/>
      <c r="AS12" s="89"/>
      <c r="AT12" s="89"/>
      <c r="AU12" s="89"/>
      <c r="AV12" s="89"/>
      <c r="AX12" s="89"/>
      <c r="AY12" s="89"/>
      <c r="AZ12" s="89"/>
      <c r="BA12" s="89"/>
      <c r="BB12" s="89"/>
      <c r="BC12" s="89"/>
      <c r="BD12" s="89"/>
      <c r="BE12" s="89"/>
      <c r="BG12" s="89"/>
      <c r="BH12" s="89"/>
      <c r="BI12" s="89"/>
      <c r="BJ12" s="89"/>
      <c r="BK12" s="89"/>
      <c r="BL12" s="89"/>
      <c r="BN12" s="89"/>
      <c r="BO12" s="89"/>
      <c r="BP12" s="89"/>
      <c r="BQ12" s="89"/>
      <c r="BR12" s="89"/>
      <c r="BS12" s="89"/>
      <c r="BU12" s="89"/>
      <c r="BV12" s="89"/>
      <c r="BW12" s="89"/>
      <c r="BX12" s="89"/>
      <c r="BY12" s="89"/>
      <c r="CA12" s="89"/>
      <c r="CB12" s="89"/>
      <c r="CC12" s="89"/>
      <c r="CE12" s="89"/>
      <c r="CF12" s="89"/>
      <c r="CG12" s="89"/>
      <c r="CI12" s="89"/>
      <c r="CJ12" s="89"/>
      <c r="CK12" s="89"/>
    </row>
    <row r="13" spans="1:89" ht="9" hidden="1" customHeight="1" x14ac:dyDescent="0.2">
      <c r="A13" s="14"/>
      <c r="B13" s="15" t="s">
        <v>50</v>
      </c>
      <c r="C13" s="15" t="s">
        <v>77</v>
      </c>
      <c r="D13" s="15"/>
      <c r="E13" s="15"/>
      <c r="F13" s="5"/>
      <c r="G13" s="5"/>
      <c r="H13" s="50">
        <v>9.6799999999999997E-2</v>
      </c>
      <c r="I13" s="15"/>
      <c r="J13" s="100"/>
      <c r="K13" s="15"/>
      <c r="L13" s="15"/>
      <c r="M13" s="16"/>
      <c r="N13" s="8"/>
      <c r="O13" s="8"/>
      <c r="P13" s="8"/>
      <c r="Q13" s="89"/>
      <c r="R13" s="89"/>
      <c r="S13" s="89"/>
      <c r="T13" s="89"/>
      <c r="U13" s="89"/>
      <c r="V13" s="89"/>
      <c r="W13" s="89"/>
      <c r="X13" s="89"/>
      <c r="Y13" s="89"/>
      <c r="Z13" s="89"/>
      <c r="AB13" s="89"/>
      <c r="AC13" s="89"/>
      <c r="AD13" s="89"/>
      <c r="AE13" s="89"/>
      <c r="AF13" s="89"/>
      <c r="AG13" s="89"/>
      <c r="AH13" s="89"/>
      <c r="AI13" s="89"/>
      <c r="AJ13" s="89"/>
      <c r="AL13" s="89"/>
      <c r="AM13" s="89"/>
      <c r="AN13" s="89"/>
      <c r="AO13" s="89"/>
      <c r="AP13" s="89"/>
      <c r="AR13" s="89"/>
      <c r="AS13" s="89"/>
      <c r="AT13" s="89"/>
      <c r="AU13" s="89"/>
      <c r="AV13" s="89"/>
      <c r="AX13" s="89"/>
      <c r="AY13" s="89"/>
      <c r="AZ13" s="89"/>
      <c r="BA13" s="89"/>
      <c r="BB13" s="89"/>
      <c r="BC13" s="89"/>
      <c r="BD13" s="89"/>
      <c r="BE13" s="89"/>
      <c r="BG13" s="89"/>
      <c r="BH13" s="89"/>
      <c r="BI13" s="89"/>
      <c r="BJ13" s="89"/>
      <c r="BK13" s="89"/>
      <c r="BL13" s="89"/>
      <c r="BN13" s="89"/>
      <c r="BO13" s="89"/>
      <c r="BP13" s="89"/>
      <c r="BQ13" s="89"/>
      <c r="BR13" s="89"/>
      <c r="BS13" s="89"/>
      <c r="BU13" s="89"/>
      <c r="BV13" s="89"/>
      <c r="BW13" s="89"/>
      <c r="BX13" s="89"/>
      <c r="BY13" s="89"/>
      <c r="CA13" s="89"/>
      <c r="CB13" s="89"/>
      <c r="CC13" s="89"/>
      <c r="CE13" s="89"/>
      <c r="CF13" s="89"/>
      <c r="CG13" s="89"/>
      <c r="CI13" s="89"/>
      <c r="CJ13" s="89"/>
      <c r="CK13" s="89"/>
    </row>
    <row r="14" spans="1:89" ht="9" hidden="1" customHeight="1" x14ac:dyDescent="0.2">
      <c r="A14" s="17"/>
      <c r="B14" s="10" t="s">
        <v>61</v>
      </c>
      <c r="C14" s="10"/>
      <c r="D14" s="10"/>
      <c r="E14" s="10"/>
      <c r="F14" s="9"/>
      <c r="G14" s="9"/>
      <c r="H14" s="10"/>
      <c r="I14" s="10"/>
      <c r="J14" s="31"/>
      <c r="K14" s="10"/>
      <c r="L14" s="10"/>
      <c r="M14" s="18"/>
      <c r="N14" s="8"/>
      <c r="O14" s="8"/>
      <c r="P14" s="8"/>
      <c r="Q14" s="89"/>
      <c r="R14" s="89"/>
      <c r="S14" s="89"/>
      <c r="T14" s="89"/>
      <c r="U14" s="89"/>
      <c r="V14" s="89"/>
      <c r="W14" s="89"/>
      <c r="X14" s="89"/>
      <c r="Y14" s="89"/>
      <c r="Z14" s="89"/>
      <c r="AB14" s="89"/>
      <c r="AC14" s="89"/>
      <c r="AD14" s="89"/>
      <c r="AE14" s="89"/>
      <c r="AF14" s="89"/>
      <c r="AG14" s="89"/>
      <c r="AH14" s="89"/>
      <c r="AI14" s="89"/>
      <c r="AJ14" s="89"/>
      <c r="AL14" s="89"/>
      <c r="AM14" s="89"/>
      <c r="AN14" s="89"/>
      <c r="AO14" s="89"/>
      <c r="AP14" s="89"/>
      <c r="AR14" s="89"/>
      <c r="AS14" s="89"/>
      <c r="AT14" s="89"/>
      <c r="AU14" s="89"/>
      <c r="AV14" s="89"/>
      <c r="AX14" s="89"/>
      <c r="AY14" s="89"/>
      <c r="AZ14" s="89"/>
      <c r="BA14" s="89"/>
      <c r="BB14" s="89"/>
      <c r="BC14" s="89"/>
      <c r="BD14" s="89"/>
      <c r="BE14" s="89"/>
      <c r="BG14" s="89"/>
      <c r="BH14" s="89"/>
      <c r="BI14" s="89"/>
      <c r="BJ14" s="89"/>
      <c r="BK14" s="89"/>
      <c r="BL14" s="89"/>
      <c r="BN14" s="89"/>
      <c r="BO14" s="89"/>
      <c r="BP14" s="89"/>
      <c r="BQ14" s="89"/>
      <c r="BR14" s="89"/>
      <c r="BS14" s="89"/>
      <c r="BU14" s="89"/>
      <c r="BV14" s="89"/>
      <c r="BW14" s="89"/>
      <c r="BX14" s="89"/>
      <c r="BY14" s="89"/>
      <c r="CA14" s="89"/>
      <c r="CB14" s="89"/>
      <c r="CC14" s="89"/>
      <c r="CE14" s="89"/>
      <c r="CF14" s="89"/>
      <c r="CG14" s="89"/>
      <c r="CI14" s="89"/>
      <c r="CJ14" s="89"/>
      <c r="CK14" s="89"/>
    </row>
    <row r="15" spans="1:89" ht="9" hidden="1" customHeight="1" x14ac:dyDescent="0.2">
      <c r="A15" s="23" t="s">
        <v>82</v>
      </c>
      <c r="B15" s="19" t="s">
        <v>48</v>
      </c>
      <c r="C15" s="19" t="s">
        <v>48</v>
      </c>
      <c r="D15" s="97" t="s">
        <v>53</v>
      </c>
      <c r="E15" s="97" t="s">
        <v>54</v>
      </c>
      <c r="F15" s="97" t="s">
        <v>57</v>
      </c>
      <c r="G15" s="74"/>
      <c r="H15" s="97" t="s">
        <v>57</v>
      </c>
      <c r="I15" s="19" t="s">
        <v>59</v>
      </c>
      <c r="J15" s="19"/>
      <c r="K15" s="98" t="s">
        <v>62</v>
      </c>
      <c r="L15" s="97" t="s">
        <v>64</v>
      </c>
      <c r="M15" s="95" t="s">
        <v>64</v>
      </c>
      <c r="N15" s="8"/>
      <c r="O15" s="8"/>
      <c r="P15" s="8" t="s">
        <v>86</v>
      </c>
      <c r="Q15" s="89"/>
      <c r="R15" s="89"/>
      <c r="S15" s="89"/>
      <c r="T15" s="89"/>
      <c r="U15" s="89"/>
      <c r="V15" s="89"/>
      <c r="W15" s="89"/>
      <c r="X15" s="89"/>
      <c r="Y15" s="89"/>
      <c r="Z15" s="89"/>
      <c r="AB15" s="89"/>
      <c r="AC15" s="89"/>
      <c r="AD15" s="89"/>
      <c r="AE15" s="89"/>
      <c r="AF15" s="89"/>
      <c r="AG15" s="89"/>
      <c r="AH15" s="89"/>
      <c r="AI15" s="89"/>
      <c r="AJ15" s="89"/>
      <c r="AL15" s="89"/>
      <c r="AM15" s="89"/>
      <c r="AN15" s="89"/>
      <c r="AO15" s="89"/>
      <c r="AP15" s="89"/>
      <c r="AR15" s="89"/>
      <c r="AS15" s="89"/>
      <c r="AT15" s="89"/>
      <c r="AU15" s="89"/>
      <c r="AV15" s="89"/>
      <c r="AX15" s="89"/>
      <c r="AY15" s="89"/>
      <c r="AZ15" s="89"/>
      <c r="BA15" s="89"/>
      <c r="BB15" s="89"/>
      <c r="BC15" s="89"/>
      <c r="BD15" s="89"/>
      <c r="BE15" s="89"/>
      <c r="BG15" s="89"/>
      <c r="BH15" s="89"/>
      <c r="BI15" s="89"/>
      <c r="BJ15" s="89"/>
      <c r="BK15" s="89"/>
      <c r="BL15" s="89"/>
      <c r="BN15" s="89"/>
      <c r="BO15" s="89"/>
      <c r="BP15" s="89"/>
      <c r="BQ15" s="89"/>
      <c r="BR15" s="89"/>
      <c r="BS15" s="89"/>
      <c r="BU15" s="89"/>
      <c r="BV15" s="89"/>
      <c r="BW15" s="89"/>
      <c r="BX15" s="89"/>
      <c r="BY15" s="89"/>
      <c r="CA15" s="89"/>
      <c r="CB15" s="89"/>
      <c r="CC15" s="89"/>
      <c r="CE15" s="89"/>
      <c r="CF15" s="89"/>
      <c r="CG15" s="89"/>
      <c r="CI15" s="89"/>
      <c r="CJ15" s="89"/>
      <c r="CK15" s="89"/>
    </row>
    <row r="16" spans="1:89" ht="9" hidden="1" customHeight="1" x14ac:dyDescent="0.2">
      <c r="A16" s="24"/>
      <c r="B16" s="90" t="s">
        <v>47</v>
      </c>
      <c r="C16" s="25" t="s">
        <v>51</v>
      </c>
      <c r="D16" s="90"/>
      <c r="E16" s="90"/>
      <c r="F16" s="90"/>
      <c r="G16" s="73"/>
      <c r="H16" s="90"/>
      <c r="I16" s="90" t="s">
        <v>60</v>
      </c>
      <c r="J16" s="25"/>
      <c r="K16" s="99"/>
      <c r="L16" s="90"/>
      <c r="M16" s="96"/>
      <c r="N16" s="8"/>
      <c r="O16" s="8"/>
      <c r="P16" s="20">
        <f>SUM(Q17:CG17)</f>
        <v>0</v>
      </c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2"/>
      <c r="AB16" s="89"/>
      <c r="AC16" s="89"/>
      <c r="AD16" s="89"/>
      <c r="AE16" s="89"/>
      <c r="AF16" s="89"/>
      <c r="AG16" s="89"/>
      <c r="AH16" s="89"/>
      <c r="AI16" s="89"/>
      <c r="AJ16" s="89"/>
      <c r="AK16" s="2"/>
      <c r="AL16" s="89"/>
      <c r="AM16" s="89"/>
      <c r="AN16" s="89"/>
      <c r="AO16" s="89"/>
      <c r="AP16" s="89"/>
      <c r="AQ16" s="2"/>
      <c r="AR16" s="89"/>
      <c r="AS16" s="89"/>
      <c r="AT16" s="89"/>
      <c r="AU16" s="89"/>
      <c r="AV16" s="89"/>
      <c r="AW16" s="2"/>
      <c r="AX16" s="89"/>
      <c r="AY16" s="89"/>
      <c r="AZ16" s="89"/>
      <c r="BA16" s="89"/>
      <c r="BB16" s="89"/>
      <c r="BC16" s="89"/>
      <c r="BD16" s="89"/>
      <c r="BE16" s="89"/>
      <c r="BF16" s="2"/>
      <c r="BG16" s="89"/>
      <c r="BH16" s="89"/>
      <c r="BI16" s="89"/>
      <c r="BJ16" s="89"/>
      <c r="BK16" s="89"/>
      <c r="BL16" s="89"/>
      <c r="BM16" s="2"/>
      <c r="BN16" s="89"/>
      <c r="BO16" s="89"/>
      <c r="BP16" s="89"/>
      <c r="BQ16" s="89"/>
      <c r="BR16" s="89"/>
      <c r="BS16" s="89"/>
      <c r="BT16" s="2"/>
      <c r="BU16" s="89"/>
      <c r="BV16" s="89"/>
      <c r="BW16" s="89"/>
      <c r="BX16" s="89"/>
      <c r="BY16" s="89"/>
      <c r="BZ16" s="2"/>
      <c r="CA16" s="89"/>
      <c r="CB16" s="89"/>
      <c r="CC16" s="89"/>
      <c r="CD16" s="2"/>
      <c r="CE16" s="89"/>
      <c r="CF16" s="89"/>
      <c r="CG16" s="89"/>
      <c r="CI16" s="89"/>
      <c r="CJ16" s="89"/>
      <c r="CK16" s="89"/>
    </row>
    <row r="17" spans="1:89" ht="18.75" hidden="1" customHeight="1" x14ac:dyDescent="0.2">
      <c r="A17" s="26"/>
      <c r="B17" s="91"/>
      <c r="C17" s="29" t="s">
        <v>52</v>
      </c>
      <c r="D17" s="27"/>
      <c r="E17" s="27"/>
      <c r="F17" s="27" t="s">
        <v>55</v>
      </c>
      <c r="G17" s="27"/>
      <c r="H17" s="27" t="s">
        <v>55</v>
      </c>
      <c r="I17" s="91"/>
      <c r="J17" s="27"/>
      <c r="K17" s="30"/>
      <c r="L17" s="27"/>
      <c r="M17" s="28"/>
      <c r="N17" s="8"/>
      <c r="O17" s="8"/>
      <c r="P17" s="22" t="s">
        <v>83</v>
      </c>
      <c r="Q17">
        <f>SUMIF($O20:$O69,1,Q20:Q70)</f>
        <v>0</v>
      </c>
      <c r="R17">
        <f>SUMIF($O20:$O69,1,R20:R70)</f>
        <v>0</v>
      </c>
      <c r="S17">
        <f t="shared" ref="S17:CE17" si="0">SUMIF($O20:$O69,1,S20:S70)</f>
        <v>0</v>
      </c>
      <c r="T17">
        <f t="shared" si="0"/>
        <v>0</v>
      </c>
      <c r="U17">
        <f t="shared" si="0"/>
        <v>0</v>
      </c>
      <c r="V17">
        <f t="shared" si="0"/>
        <v>0</v>
      </c>
      <c r="W17">
        <f t="shared" si="0"/>
        <v>0</v>
      </c>
      <c r="X17">
        <f t="shared" si="0"/>
        <v>0</v>
      </c>
      <c r="Y17">
        <f t="shared" si="0"/>
        <v>0</v>
      </c>
      <c r="Z17">
        <f t="shared" si="0"/>
        <v>0</v>
      </c>
      <c r="AB17">
        <f t="shared" si="0"/>
        <v>0</v>
      </c>
      <c r="AC17">
        <f t="shared" si="0"/>
        <v>0</v>
      </c>
      <c r="AD17">
        <f t="shared" si="0"/>
        <v>0</v>
      </c>
      <c r="AE17">
        <f t="shared" si="0"/>
        <v>0</v>
      </c>
      <c r="AF17">
        <f t="shared" si="0"/>
        <v>0</v>
      </c>
      <c r="AG17">
        <f t="shared" si="0"/>
        <v>0</v>
      </c>
      <c r="AH17">
        <f t="shared" si="0"/>
        <v>0</v>
      </c>
      <c r="AI17">
        <f t="shared" si="0"/>
        <v>0</v>
      </c>
      <c r="AJ17">
        <f t="shared" si="0"/>
        <v>0</v>
      </c>
      <c r="AL17">
        <f t="shared" si="0"/>
        <v>0</v>
      </c>
      <c r="AM17">
        <f t="shared" si="0"/>
        <v>0</v>
      </c>
      <c r="AN17">
        <f t="shared" si="0"/>
        <v>0</v>
      </c>
      <c r="AO17">
        <f t="shared" si="0"/>
        <v>0</v>
      </c>
      <c r="AP17">
        <f t="shared" si="0"/>
        <v>0</v>
      </c>
      <c r="AR17">
        <f t="shared" si="0"/>
        <v>0</v>
      </c>
      <c r="AS17">
        <f t="shared" si="0"/>
        <v>0</v>
      </c>
      <c r="AT17">
        <f t="shared" si="0"/>
        <v>0</v>
      </c>
      <c r="AU17">
        <f t="shared" si="0"/>
        <v>0</v>
      </c>
      <c r="AV17">
        <f t="shared" si="0"/>
        <v>0</v>
      </c>
      <c r="AX17">
        <f t="shared" si="0"/>
        <v>0</v>
      </c>
      <c r="AY17">
        <f t="shared" si="0"/>
        <v>0</v>
      </c>
      <c r="AZ17">
        <f t="shared" si="0"/>
        <v>0</v>
      </c>
      <c r="BA17">
        <f t="shared" si="0"/>
        <v>0</v>
      </c>
      <c r="BB17">
        <f t="shared" si="0"/>
        <v>0</v>
      </c>
      <c r="BC17">
        <f t="shared" si="0"/>
        <v>0</v>
      </c>
      <c r="BD17">
        <f t="shared" si="0"/>
        <v>0</v>
      </c>
      <c r="BE17">
        <f t="shared" si="0"/>
        <v>0</v>
      </c>
      <c r="BG17">
        <f t="shared" si="0"/>
        <v>0</v>
      </c>
      <c r="BH17">
        <f t="shared" si="0"/>
        <v>0</v>
      </c>
      <c r="BI17">
        <f t="shared" si="0"/>
        <v>0</v>
      </c>
      <c r="BJ17">
        <f t="shared" si="0"/>
        <v>0</v>
      </c>
      <c r="BK17">
        <f t="shared" si="0"/>
        <v>0</v>
      </c>
      <c r="BL17">
        <f t="shared" si="0"/>
        <v>0</v>
      </c>
      <c r="BN17">
        <f t="shared" si="0"/>
        <v>0</v>
      </c>
      <c r="BO17">
        <f t="shared" si="0"/>
        <v>0</v>
      </c>
      <c r="BP17">
        <f t="shared" si="0"/>
        <v>0</v>
      </c>
      <c r="BQ17">
        <f t="shared" si="0"/>
        <v>0</v>
      </c>
      <c r="BR17">
        <f t="shared" si="0"/>
        <v>0</v>
      </c>
      <c r="BS17">
        <f t="shared" si="0"/>
        <v>0</v>
      </c>
      <c r="BU17">
        <f t="shared" si="0"/>
        <v>0</v>
      </c>
      <c r="BV17">
        <f t="shared" si="0"/>
        <v>0</v>
      </c>
      <c r="BW17">
        <f t="shared" si="0"/>
        <v>0</v>
      </c>
      <c r="BX17">
        <f t="shared" si="0"/>
        <v>0</v>
      </c>
      <c r="BY17">
        <f t="shared" si="0"/>
        <v>0</v>
      </c>
      <c r="CA17">
        <f>SUMIF($O20:$O69,1,CA20:CA70)</f>
        <v>0</v>
      </c>
      <c r="CB17">
        <f>SUMIF($O20:$O69,1,CB20:CB70)</f>
        <v>0</v>
      </c>
      <c r="CC17">
        <f>SUMIF($O20:$O69,1,CC20:CC70)</f>
        <v>0</v>
      </c>
      <c r="CE17">
        <f t="shared" si="0"/>
        <v>0</v>
      </c>
      <c r="CF17">
        <f>SUMIF($O20:$O69,1,CF20:CF70)</f>
        <v>0</v>
      </c>
      <c r="CG17">
        <f>SUMIF($O20:$O69,1,CG20:CG70)</f>
        <v>0</v>
      </c>
      <c r="CI17">
        <f>SUMIF($O20:$O69,1,CI20:CI70)</f>
        <v>0</v>
      </c>
      <c r="CJ17">
        <f>SUMIF($O20:$O69,1,CJ20:CJ70)</f>
        <v>0</v>
      </c>
      <c r="CK17">
        <f>SUMIF($O20:$O69,1,CK20:CK70)</f>
        <v>0</v>
      </c>
    </row>
    <row r="18" spans="1:89" ht="68.25" thickBot="1" x14ac:dyDescent="0.25">
      <c r="A18" s="33" t="s">
        <v>10</v>
      </c>
      <c r="B18" s="33" t="s">
        <v>0</v>
      </c>
      <c r="C18" s="33" t="s">
        <v>347</v>
      </c>
      <c r="D18" s="34" t="s">
        <v>2</v>
      </c>
      <c r="E18" s="34" t="s">
        <v>3</v>
      </c>
      <c r="F18" s="35" t="s">
        <v>354</v>
      </c>
      <c r="G18" s="35" t="s">
        <v>357</v>
      </c>
      <c r="H18" s="35" t="s">
        <v>5</v>
      </c>
      <c r="I18" s="33" t="s">
        <v>346</v>
      </c>
      <c r="J18" s="33" t="s">
        <v>348</v>
      </c>
      <c r="K18" s="35" t="s">
        <v>7</v>
      </c>
      <c r="L18" s="35" t="s">
        <v>9</v>
      </c>
      <c r="M18" s="35" t="s">
        <v>109</v>
      </c>
      <c r="O18" t="s">
        <v>108</v>
      </c>
      <c r="P18" s="22" t="s">
        <v>84</v>
      </c>
      <c r="Q18" s="94" t="s">
        <v>0</v>
      </c>
      <c r="R18" s="94"/>
      <c r="S18" s="94"/>
      <c r="T18" s="94"/>
      <c r="U18" s="94"/>
      <c r="V18" s="94"/>
      <c r="W18" s="94"/>
      <c r="X18" s="94"/>
      <c r="Y18" s="94"/>
      <c r="Z18" s="94"/>
      <c r="AB18" s="94" t="s">
        <v>1</v>
      </c>
      <c r="AC18" s="94"/>
      <c r="AD18" s="94"/>
      <c r="AE18" s="94"/>
      <c r="AF18" s="94"/>
      <c r="AG18" s="94"/>
      <c r="AH18" s="94"/>
      <c r="AI18" s="94"/>
      <c r="AJ18" s="94"/>
      <c r="AL18" s="94" t="s">
        <v>2</v>
      </c>
      <c r="AM18" s="94"/>
      <c r="AN18" s="94"/>
      <c r="AO18" s="94"/>
      <c r="AP18" s="94"/>
      <c r="AR18" s="94" t="s">
        <v>3</v>
      </c>
      <c r="AS18" s="94"/>
      <c r="AT18" s="94"/>
      <c r="AU18" s="94"/>
      <c r="AV18" s="94"/>
      <c r="AX18" s="94" t="s">
        <v>4</v>
      </c>
      <c r="AY18" s="94"/>
      <c r="AZ18" s="94"/>
      <c r="BA18" s="94"/>
      <c r="BB18" s="94"/>
      <c r="BC18" s="94"/>
      <c r="BD18" s="94"/>
      <c r="BE18" s="94"/>
      <c r="BG18" s="94" t="s">
        <v>5</v>
      </c>
      <c r="BH18" s="94"/>
      <c r="BI18" s="94"/>
      <c r="BJ18" s="94"/>
      <c r="BK18" s="94"/>
      <c r="BL18" s="94"/>
      <c r="BN18" s="94" t="s">
        <v>6</v>
      </c>
      <c r="BO18" s="94"/>
      <c r="BP18" s="94"/>
      <c r="BQ18" s="94"/>
      <c r="BR18" s="94"/>
      <c r="BS18" s="94"/>
      <c r="BU18" s="94" t="s">
        <v>8</v>
      </c>
      <c r="BV18" s="94"/>
      <c r="BW18" s="94"/>
      <c r="BX18" s="94"/>
      <c r="BY18" s="94"/>
      <c r="CA18" s="94" t="s">
        <v>7</v>
      </c>
      <c r="CB18" s="94"/>
      <c r="CC18" s="94"/>
      <c r="CE18" s="94" t="s">
        <v>9</v>
      </c>
      <c r="CF18" s="94"/>
      <c r="CG18" s="94"/>
      <c r="CI18" s="92" t="s">
        <v>109</v>
      </c>
      <c r="CJ18" s="92"/>
      <c r="CK18" s="92"/>
    </row>
    <row r="19" spans="1:89" x14ac:dyDescent="0.2">
      <c r="A19" s="38" t="s">
        <v>105</v>
      </c>
      <c r="B19" s="72">
        <v>123456789</v>
      </c>
      <c r="C19" s="40" t="s">
        <v>67</v>
      </c>
      <c r="D19" s="41" t="s">
        <v>106</v>
      </c>
      <c r="E19" s="41" t="s">
        <v>107</v>
      </c>
      <c r="F19" s="42">
        <v>560</v>
      </c>
      <c r="G19" s="77">
        <f>IF( ISBLANK(F19),,ROUND((F19),2))</f>
        <v>560</v>
      </c>
      <c r="H19" s="77">
        <f>IF( ISBLANK(G19),,ROUND((G19*$H$13),2))</f>
        <v>54.21</v>
      </c>
      <c r="I19" s="61" t="s">
        <v>344</v>
      </c>
      <c r="J19" s="40" t="s">
        <v>45</v>
      </c>
      <c r="K19" s="43">
        <v>44750</v>
      </c>
      <c r="L19" s="43">
        <v>41092</v>
      </c>
      <c r="M19" s="43">
        <v>41095</v>
      </c>
      <c r="P19" s="22"/>
      <c r="Q19" s="39"/>
      <c r="R19" s="39"/>
      <c r="S19" s="39"/>
      <c r="T19" s="39"/>
      <c r="U19" s="39"/>
      <c r="V19" s="39"/>
      <c r="W19" s="39"/>
      <c r="X19" s="39"/>
      <c r="Y19" s="39"/>
      <c r="Z19" s="39"/>
      <c r="AB19" s="39"/>
      <c r="AC19" s="39"/>
      <c r="AD19" s="39"/>
      <c r="AE19" s="39"/>
      <c r="AF19" s="39"/>
      <c r="AG19" s="39"/>
      <c r="AH19" s="39"/>
      <c r="AI19" s="39"/>
      <c r="AJ19" s="39"/>
      <c r="AL19" s="39"/>
      <c r="AM19" s="39"/>
      <c r="AN19" s="39"/>
      <c r="AO19" s="39"/>
      <c r="AP19" s="39"/>
      <c r="AR19" s="39"/>
      <c r="AS19" s="39"/>
      <c r="AT19" s="39"/>
      <c r="AU19" s="39"/>
      <c r="AV19" s="39"/>
      <c r="AX19" s="39"/>
      <c r="AY19" s="39"/>
      <c r="AZ19" s="39"/>
      <c r="BA19" s="39"/>
      <c r="BB19" s="39"/>
      <c r="BC19" s="39"/>
      <c r="BD19" s="39"/>
      <c r="BE19" s="39"/>
      <c r="BG19" s="39"/>
      <c r="BH19" s="39"/>
      <c r="BI19" s="39"/>
      <c r="BJ19" s="39"/>
      <c r="BK19" s="39"/>
      <c r="BL19" s="39"/>
      <c r="BN19" s="39"/>
      <c r="BO19" s="39"/>
      <c r="BP19" s="39"/>
      <c r="BQ19" s="39"/>
      <c r="BR19" s="39"/>
      <c r="BS19" s="39"/>
      <c r="BU19" s="39"/>
      <c r="BV19" s="39"/>
      <c r="BW19" s="39"/>
      <c r="BX19" s="39"/>
      <c r="BY19" s="39"/>
      <c r="CA19" s="39"/>
      <c r="CB19" s="39"/>
      <c r="CC19" s="39"/>
      <c r="CE19" s="39"/>
      <c r="CF19" s="39"/>
      <c r="CG19" s="39"/>
      <c r="CI19" s="39"/>
      <c r="CJ19" s="39"/>
      <c r="CK19" s="39"/>
    </row>
    <row r="20" spans="1:89" x14ac:dyDescent="0.2">
      <c r="A20" s="1" t="s">
        <v>11</v>
      </c>
      <c r="B20" s="78"/>
      <c r="C20" s="79"/>
      <c r="D20" s="80"/>
      <c r="E20" s="80"/>
      <c r="F20" s="47"/>
      <c r="G20" s="77">
        <f t="shared" ref="G20:G69" si="1">IF( ISBLANK(F20),,ROUND((F20),2))</f>
        <v>0</v>
      </c>
      <c r="H20" s="77">
        <f t="shared" ref="H20:H69" si="2">IF( ISBLANK(G20),,ROUND((G20*$H$13),2))</f>
        <v>0</v>
      </c>
      <c r="I20" s="61" t="s">
        <v>344</v>
      </c>
      <c r="J20" s="79"/>
      <c r="K20" s="48"/>
      <c r="L20" s="48"/>
      <c r="M20" s="48"/>
      <c r="O20">
        <f t="shared" ref="O20:O51" si="3">IF( AND(ISBLANK(B20),ISBLANK(C20),ISBLANK(D20),ISBLANK(E20),ISBLANK(F20),ISBLANK(K20),ISBLANK(J20),ISBLANK(L20),ISBLANK(M20)),0,1)</f>
        <v>0</v>
      </c>
      <c r="P20">
        <f t="shared" ref="P20:P51" si="4">SUM(Q20:CK20)</f>
        <v>22</v>
      </c>
      <c r="Q20" s="6">
        <f>IF(ISERROR(FIND(",",B20,1)),0,IF(FIND(",",B20,1)&gt;0,1,0))</f>
        <v>0</v>
      </c>
      <c r="R20" s="6">
        <f>IF(ISBLANK(B20),1,0)</f>
        <v>1</v>
      </c>
      <c r="S20" s="6">
        <f>IF(TRIM(B20)="",1,0)</f>
        <v>1</v>
      </c>
      <c r="T20" s="6">
        <f>IF(ISERROR(IF(FIND(" ",B20,1)&gt;0,1,0)),0,IF(FIND(" ",B20,1)&gt;0,1,0))</f>
        <v>0</v>
      </c>
      <c r="U20" s="6">
        <f>IF(ISBLANK(B20),0,IF(TRIM(B20)="",1,0))</f>
        <v>0</v>
      </c>
      <c r="V20" s="6">
        <f>IF(LEFT(B20,3)="000",1,0)</f>
        <v>0</v>
      </c>
      <c r="W20" s="6">
        <f>IF(LEN(B20)&lt;&gt;9,1,0)</f>
        <v>1</v>
      </c>
      <c r="X20" s="6">
        <f>IF(LEN(B20)&gt;9,1,0)</f>
        <v>0</v>
      </c>
      <c r="Y20" s="6">
        <f>IF(OR(B20="0",B20="00",B20="000",B20="0000",B20="00000",B20="000000",B20="0000000",B20="00000000",B20="000000000",B20="0000000000", B20=0),1,0)</f>
        <v>1</v>
      </c>
      <c r="Z20" s="6">
        <f>IF(AND(    ISERROR(FIND(",",B20,1)), ISERROR(FIND(".",B20,1)),  ISERROR(FIND("-",B20,1)),   ISERROR(FIND(",",B20,1)), ISERROR(FIND("'",B20,1)), ISERROR(FIND("?",B20,1)) ),0,1)</f>
        <v>0</v>
      </c>
      <c r="AB20" s="6">
        <f>IF(ISERROR(FIND(",",C20,1)),0,IF(FIND(",",C20,1)&gt;0,1,0))</f>
        <v>0</v>
      </c>
      <c r="AC20" s="6">
        <f>IF(ISBLANK(C20),1,0)</f>
        <v>1</v>
      </c>
      <c r="AD20" s="6">
        <f>IF(TRIM(C20)="",1,0)</f>
        <v>1</v>
      </c>
      <c r="AE20" s="6">
        <f>IF(ISERROR(IF(FIND(" ",C20,1)&gt;0,1,0)),0,IF(FIND(" ",C20,1)&gt;0,1,0))</f>
        <v>0</v>
      </c>
      <c r="AF20" s="6">
        <f>IF(ISBLANK(C20),0,IF(TRIM(C20)="",1,0))</f>
        <v>0</v>
      </c>
      <c r="AG20" s="6">
        <f>IF(LEN(C20)&lt;&gt;6,1,0)</f>
        <v>1</v>
      </c>
      <c r="AH20" s="6">
        <f>IF(OR(C20="9",C20="99",C20="999",C20="9999",C20="99999",C20="999999",C20="9999999",C20="99999999",C20="999999999",C20="9999999999", C20=9,C20=99,C20=999,C20=9999,C20=99999,C20=999999,C20=9999999,C20=99999999,C20=999999999,C20=9999999999),1,0)</f>
        <v>0</v>
      </c>
      <c r="AI20" s="6">
        <f>IF(OR(C20="0",C20="00",C20="000",C20="0000",C20="00000",C20="000000",C20="0000000",C20="00000000",C20="000000000",C20="0000000000", C20=0),1,0)</f>
        <v>1</v>
      </c>
      <c r="AJ20" s="6">
        <f t="shared" ref="AJ20:AJ51" si="5">IF(   ISERROR(DATE(YEAR(C20),MONTH(C20),DAY(C20))),0,   IF(DATE(YEAR(C20),MONTH(C20),DAY(C20))  &lt;  DATE(YEAR($M$2),MONTH($M$2),DAY($M$2)),1,0))</f>
        <v>1</v>
      </c>
      <c r="AL20" s="6">
        <f>IF(ISERROR(FIND(",",D20,1)),0,IF(FIND(",",D20,1)&gt;0,1,0))</f>
        <v>0</v>
      </c>
      <c r="AM20" s="6">
        <f>IF(ISBLANK(D20),1,0)</f>
        <v>1</v>
      </c>
      <c r="AN20" s="6">
        <f>IF(TRIM(D20)="",1,0)</f>
        <v>1</v>
      </c>
      <c r="AO20" s="6">
        <f>IF(ISBLANK(D20),0,IF(TRIM(D20)="",1,0))</f>
        <v>0</v>
      </c>
      <c r="AP20" s="6">
        <f>IF(LEN(D20)&gt;20,1,0)</f>
        <v>0</v>
      </c>
      <c r="AR20" s="6">
        <f>IF(ISERROR(FIND(",",E20,1)),0,IF(FIND(",",E20,1)&gt;0,1,0))</f>
        <v>0</v>
      </c>
      <c r="AS20" s="6">
        <f>IF(ISBLANK(E20),1,0)</f>
        <v>1</v>
      </c>
      <c r="AT20" s="6">
        <f>IF(TRIM(E20)="",1,0)</f>
        <v>1</v>
      </c>
      <c r="AU20" s="6">
        <f>IF(ISBLANK(E20),0,IF(TRIM(E20)="",1,0))</f>
        <v>0</v>
      </c>
      <c r="AV20" s="6">
        <f>IF(LEN(E20)&gt;30,1,0)</f>
        <v>0</v>
      </c>
      <c r="AX20" s="6">
        <f>IF(ISERROR(FIND(",",F20,1)),0,IF(FIND(",",F20,1)&gt;0,1,0))</f>
        <v>0</v>
      </c>
      <c r="AY20" s="6">
        <f>IF(ISBLANK(F20),1,0)</f>
        <v>1</v>
      </c>
      <c r="AZ20" s="6">
        <f>IF(TRIM(F20)="",1,0)</f>
        <v>1</v>
      </c>
      <c r="BA20" s="6">
        <f>IF(ISERROR(IF(FIND(" ",F20,1)&gt;0,1,0)),0,IF(FIND(" ",F20,1)&gt;0,1,0))</f>
        <v>0</v>
      </c>
      <c r="BB20" s="6">
        <f>IF(ISBLANK(F20),0,IF(TRIM(F20)="",1,0))</f>
        <v>0</v>
      </c>
      <c r="BC20" s="6">
        <f>IF(AND( F20 &gt; 0.01,F20 &lt; 9999999.99),0,1)</f>
        <v>1</v>
      </c>
      <c r="BD20" s="6">
        <f>IF(LEN(F20)&gt;10,1,0)</f>
        <v>0</v>
      </c>
      <c r="BE20" s="6">
        <f>IF(OR(F20="0",F20="00",F20="000",F20="0000",F20="00000",F20="000000",F20="0000000",F20="00000000",F20="000000000",F20="0000000000", F20=0),1,0)</f>
        <v>1</v>
      </c>
      <c r="BG20" s="6">
        <f>IF(ISERROR(FIND(",",H20,1)),0,IF(FIND(",",H20,1)&gt;0,1,0))</f>
        <v>0</v>
      </c>
      <c r="BH20" s="6">
        <f>IF(ISBLANK(H20),1,0)</f>
        <v>0</v>
      </c>
      <c r="BI20" s="6">
        <f>IF(TRIM(H20)="",1,0)</f>
        <v>0</v>
      </c>
      <c r="BJ20" s="6">
        <f>IF(ISERROR(IF(FIND(" ",H20,1)&gt;0,1,0)),0,IF(FIND(" ",H20,1)&gt;0,1,0))</f>
        <v>0</v>
      </c>
      <c r="BK20" s="6">
        <f>IF(AND( H20 &gt; 0.01,H20 &lt; 999999.99),0,1)</f>
        <v>1</v>
      </c>
      <c r="BL20" s="6">
        <f>IF(LEN(H20)&gt;9,1,0)</f>
        <v>0</v>
      </c>
      <c r="BN20" s="6">
        <f>IF(ISERROR(FIND(",",I20,1)),0,IF(FIND(",",I20,1)&gt;0,1,0))</f>
        <v>0</v>
      </c>
      <c r="BO20" s="6">
        <f>IF(ISBLANK(I20),1,0)</f>
        <v>0</v>
      </c>
      <c r="BP20" s="6">
        <f>IF(TRIM(I20)="",1,0)</f>
        <v>0</v>
      </c>
      <c r="BQ20" s="6">
        <f>IF(ISERROR(IF(FIND(" ",I20,1)&gt;0,1,0)),0,IF(FIND(" ",I20,1)&gt;0,1,0))</f>
        <v>0</v>
      </c>
      <c r="BR20" s="6">
        <f>IF(OR(I20="9999",I20="0000",I20&lt;0),1,0)</f>
        <v>0</v>
      </c>
      <c r="BS20" s="6">
        <f>IF(LEN(I20)=4,IF(LEFT(I20,1)&lt;&gt;"0",1,0),1)</f>
        <v>0</v>
      </c>
      <c r="BU20" s="6">
        <f>IF(ISERROR(FIND(",",J20,1)),0,IF(FIND(",",J20,1)&gt;0,1,0))</f>
        <v>0</v>
      </c>
      <c r="BV20" s="6">
        <f>IF(ISBLANK(J20),1,0)</f>
        <v>1</v>
      </c>
      <c r="BW20" s="6">
        <f>IF(TRIM(J20)="",1,0)</f>
        <v>1</v>
      </c>
      <c r="BX20" s="6">
        <f>IF(ISBLANK(J20),0,IF(TRIM(J20)="",1,0))</f>
        <v>0</v>
      </c>
      <c r="BY20" s="6">
        <f>IF( OR(J20="D",J20="C",J20="L"),0,1)</f>
        <v>1</v>
      </c>
      <c r="CA20" s="6">
        <f t="shared" ref="CA20:CA51" si="6">IF(ISERROR(FIND(",",K20,1)),0,IF(FIND(",",K20,1)&gt;0,1,0))</f>
        <v>0</v>
      </c>
      <c r="CB20" s="6">
        <f t="shared" ref="CB20:CB51" si="7">IF(AND(    ISERROR(FIND(",",K20,1)), ISERROR(FIND(".",K20,1)),  ISERROR(FIND("-",K20,1)),   ISERROR(FIND(",",K20,1)), ISERROR(FIND("'",K20,1)), ISERROR(FIND("?",K20,1)) ),0,1)</f>
        <v>0</v>
      </c>
      <c r="CC20" s="6">
        <f t="shared" ref="CC20:CC51" si="8">IF(   ISERROR(DATE(YEAR(K20),MONTH(K20),DAY(K20))),0,   IF(DATE(YEAR(K20),MONTH(K20),DAY(K20))  &lt;  DATE(YEAR($M$2),MONTH($M$2),DAY($M$2)),1,0))</f>
        <v>1</v>
      </c>
      <c r="CE20" s="6">
        <f>IF(ISERROR(FIND(",",L20,1)),0,IF(FIND(",",L20,1)&gt;0,1,0))</f>
        <v>0</v>
      </c>
      <c r="CF20" s="6">
        <f>IF(AND(    ISERROR(FIND(",",L20,1)), ISERROR(FIND(".",L20,1)),  ISERROR(FIND("-",L20,1)),   ISERROR(FIND(",",L20,1)), ISERROR(FIND("'",L20,1)), ISERROR(FIND("?",L20,1)) ),0,1)</f>
        <v>0</v>
      </c>
      <c r="CG20" s="6">
        <f t="shared" ref="CG20:CG51" si="9">IF(   ISERROR(DATE(YEAR(L20),MONTH(L20),DAY(L20))),0,   IF(DATE(YEAR(L20),MONTH(L20),DAY(L20))  &gt;  DATE(YEAR($K20),MONTH($K20),DAY($K20)),1,0))</f>
        <v>0</v>
      </c>
      <c r="CI20" s="6">
        <f>IF(ISERROR(FIND(",",M20,1)),0,IF(FIND(",",M20,1)&gt;0,1,0))</f>
        <v>0</v>
      </c>
      <c r="CJ20" s="6">
        <f>IF(AND(    ISERROR(FIND(",",M20,1)), ISERROR(FIND(".",M20,1)),  ISERROR(FIND("-",M20,1)),   ISERROR(FIND(",",M20,1)), ISERROR(FIND("'",M20,1)), ISERROR(FIND("?",M20,1)) ),0,1)</f>
        <v>0</v>
      </c>
      <c r="CK20" s="6">
        <f>IF(   ISERROR(DATE(YEAR(M20),MONTH(M20),DAY(M20))),0,   IF(      ISBLANK(M20),0,  IF(DATE(YEAR(M20),MONTH(M20),DAY(M20))  &lt;  DATE(YEAR($L20),MONTH($L20),DAY($L20)),1,0)))</f>
        <v>0</v>
      </c>
    </row>
    <row r="21" spans="1:89" x14ac:dyDescent="0.2">
      <c r="A21" s="1" t="s">
        <v>12</v>
      </c>
      <c r="B21" s="44"/>
      <c r="C21" s="45"/>
      <c r="D21" s="46"/>
      <c r="E21" s="46"/>
      <c r="F21" s="47"/>
      <c r="G21" s="77">
        <f t="shared" si="1"/>
        <v>0</v>
      </c>
      <c r="H21" s="77">
        <f t="shared" si="2"/>
        <v>0</v>
      </c>
      <c r="I21" s="61" t="s">
        <v>344</v>
      </c>
      <c r="J21" s="45"/>
      <c r="K21" s="48"/>
      <c r="L21" s="48"/>
      <c r="M21" s="48"/>
      <c r="O21">
        <f t="shared" si="3"/>
        <v>0</v>
      </c>
      <c r="P21">
        <f t="shared" si="4"/>
        <v>22</v>
      </c>
      <c r="Q21" s="6">
        <f t="shared" ref="Q21:Q29" si="10">IF(ISERROR(FIND(",",B21,1)),0,IF(FIND(",",B21,1)&gt;0,1,0))</f>
        <v>0</v>
      </c>
      <c r="R21" s="6">
        <f t="shared" ref="R21:R29" si="11">IF(ISBLANK(B21),1,0)</f>
        <v>1</v>
      </c>
      <c r="S21" s="6">
        <f t="shared" ref="S21:S29" si="12">IF(TRIM(B21)="",1,0)</f>
        <v>1</v>
      </c>
      <c r="T21" s="6">
        <f t="shared" ref="T21:T29" si="13">IF(ISERROR(IF(FIND(" ",B21,1)&gt;0,1,0)),0,IF(FIND(" ",B21,1)&gt;0,1,0))</f>
        <v>0</v>
      </c>
      <c r="U21" s="6">
        <f t="shared" ref="U21:U29" si="14">IF(ISBLANK(B21),0,IF(TRIM(B21)="",1,0))</f>
        <v>0</v>
      </c>
      <c r="V21" s="6">
        <f t="shared" ref="V21:V29" si="15">IF(LEFT(B21,3)="000",1,0)</f>
        <v>0</v>
      </c>
      <c r="W21" s="6">
        <f t="shared" ref="W21:W29" si="16">IF(LEN(B21)&lt;&gt;9,1,0)</f>
        <v>1</v>
      </c>
      <c r="X21" s="6">
        <f t="shared" ref="X21:X29" si="17">IF(LEN(B21)&gt;9,1,0)</f>
        <v>0</v>
      </c>
      <c r="Y21" s="6">
        <f t="shared" ref="Y21:Y29" si="18">IF(OR(B21="0",B21="00",B21="000",B21="0000",B21="00000",B21="000000",B21="0000000",B21="00000000",B21="000000000",B21="0000000000", B21=0),1,0)</f>
        <v>1</v>
      </c>
      <c r="Z21" s="6">
        <f t="shared" ref="Z21:Z29" si="19">IF(AND(    ISERROR(FIND(",",B21,1)), ISERROR(FIND(".",B21,1)),  ISERROR(FIND("-",B21,1)),   ISERROR(FIND(",",B21,1)), ISERROR(FIND("'",B21,1)), ISERROR(FIND("?",B21,1)) ),0,1)</f>
        <v>0</v>
      </c>
      <c r="AB21" s="6">
        <f t="shared" ref="AB21:AB29" si="20">IF(ISERROR(FIND(",",C21,1)),0,IF(FIND(",",C21,1)&gt;0,1,0))</f>
        <v>0</v>
      </c>
      <c r="AC21" s="6">
        <f t="shared" ref="AC21:AC29" si="21">IF(ISBLANK(C21),1,0)</f>
        <v>1</v>
      </c>
      <c r="AD21" s="6">
        <f t="shared" ref="AD21:AD29" si="22">IF(TRIM(C21)="",1,0)</f>
        <v>1</v>
      </c>
      <c r="AE21" s="6">
        <f t="shared" ref="AE21:AE29" si="23">IF(ISERROR(IF(FIND(" ",C21,1)&gt;0,1,0)),0,IF(FIND(" ",C21,1)&gt;0,1,0))</f>
        <v>0</v>
      </c>
      <c r="AF21" s="6">
        <f t="shared" ref="AF21:AF29" si="24">IF(ISBLANK(C21),0,IF(TRIM(C21)="",1,0))</f>
        <v>0</v>
      </c>
      <c r="AG21" s="6">
        <f t="shared" ref="AG21:AG29" si="25">IF(LEN(C21)&lt;&gt;6,1,0)</f>
        <v>1</v>
      </c>
      <c r="AH21" s="6">
        <f t="shared" ref="AH21:AH29" si="26">IF(OR(C21="9",C21="99",C21="999",C21="9999",C21="99999",C21="999999",C21="9999999",C21="99999999",C21="999999999",C21="9999999999", C21=9,C21=99,C21=999,C21=9999,C21=99999,C21=999999,C21=9999999,C21=99999999,C21=999999999,C21=9999999999),1,0)</f>
        <v>0</v>
      </c>
      <c r="AI21" s="6">
        <f t="shared" ref="AI21:AI29" si="27">IF(OR(C21="0",C21="00",C21="000",C21="0000",C21="00000",C21="000000",C21="0000000",C21="00000000",C21="000000000",C21="0000000000", C21=0),1,0)</f>
        <v>1</v>
      </c>
      <c r="AJ21" s="6">
        <f t="shared" si="5"/>
        <v>1</v>
      </c>
      <c r="AL21" s="6">
        <f t="shared" ref="AL21:AL29" si="28">IF(ISERROR(FIND(",",D21,1)),0,IF(FIND(",",D21,1)&gt;0,1,0))</f>
        <v>0</v>
      </c>
      <c r="AM21" s="6">
        <f t="shared" ref="AM21:AM29" si="29">IF(ISBLANK(D21),1,0)</f>
        <v>1</v>
      </c>
      <c r="AN21" s="6">
        <f t="shared" ref="AN21:AN29" si="30">IF(TRIM(D21)="",1,0)</f>
        <v>1</v>
      </c>
      <c r="AO21" s="6">
        <f t="shared" ref="AO21:AO29" si="31">IF(ISBLANK(D21),0,IF(TRIM(D21)="",1,0))</f>
        <v>0</v>
      </c>
      <c r="AP21" s="6">
        <f t="shared" ref="AP21:AP29" si="32">IF(LEN(D21)&gt;20,1,0)</f>
        <v>0</v>
      </c>
      <c r="AR21" s="6">
        <f t="shared" ref="AR21:AR29" si="33">IF(ISERROR(FIND(",",E21,1)),0,IF(FIND(",",E21,1)&gt;0,1,0))</f>
        <v>0</v>
      </c>
      <c r="AS21" s="6">
        <f t="shared" ref="AS21:AS29" si="34">IF(ISBLANK(E21),1,0)</f>
        <v>1</v>
      </c>
      <c r="AT21" s="6">
        <f t="shared" ref="AT21:AT29" si="35">IF(TRIM(E21)="",1,0)</f>
        <v>1</v>
      </c>
      <c r="AU21" s="6">
        <f t="shared" ref="AU21:AU29" si="36">IF(ISBLANK(E21),0,IF(TRIM(E21)="",1,0))</f>
        <v>0</v>
      </c>
      <c r="AV21" s="6">
        <f t="shared" ref="AV21:AV29" si="37">IF(LEN(E21)&gt;30,1,0)</f>
        <v>0</v>
      </c>
      <c r="AX21" s="6">
        <f t="shared" ref="AX21:AX29" si="38">IF(ISERROR(FIND(",",F21,1)),0,IF(FIND(",",F21,1)&gt;0,1,0))</f>
        <v>0</v>
      </c>
      <c r="AY21" s="6">
        <f t="shared" ref="AY21:AY29" si="39">IF(ISBLANK(F21),1,0)</f>
        <v>1</v>
      </c>
      <c r="AZ21" s="6">
        <f t="shared" ref="AZ21:AZ29" si="40">IF(TRIM(F21)="",1,0)</f>
        <v>1</v>
      </c>
      <c r="BA21" s="6">
        <f t="shared" ref="BA21:BA29" si="41">IF(ISERROR(IF(FIND(" ",F21,1)&gt;0,1,0)),0,IF(FIND(" ",F21,1)&gt;0,1,0))</f>
        <v>0</v>
      </c>
      <c r="BB21" s="6">
        <f t="shared" ref="BB21:BB29" si="42">IF(ISBLANK(F21),0,IF(TRIM(F21)="",1,0))</f>
        <v>0</v>
      </c>
      <c r="BC21" s="6">
        <f t="shared" ref="BC21:BC29" si="43">IF(AND( F21 &gt; 0.01,F21 &lt; 9999999.99),0,1)</f>
        <v>1</v>
      </c>
      <c r="BD21" s="6">
        <f t="shared" ref="BD21:BD29" si="44">IF(LEN(F21)&gt;10,1,0)</f>
        <v>0</v>
      </c>
      <c r="BE21" s="6">
        <f t="shared" ref="BE21:BE29" si="45">IF(OR(F21="0",F21="00",F21="000",F21="0000",F21="00000",F21="000000",F21="0000000",F21="00000000",F21="000000000",F21="0000000000", F21=0),1,0)</f>
        <v>1</v>
      </c>
      <c r="BG21" s="6">
        <f t="shared" ref="BG21:BG29" si="46">IF(ISERROR(FIND(",",H21,1)),0,IF(FIND(",",H21,1)&gt;0,1,0))</f>
        <v>0</v>
      </c>
      <c r="BH21" s="6">
        <f t="shared" ref="BH21:BH29" si="47">IF(ISBLANK(H21),1,0)</f>
        <v>0</v>
      </c>
      <c r="BI21" s="6">
        <f t="shared" ref="BI21:BI29" si="48">IF(TRIM(H21)="",1,0)</f>
        <v>0</v>
      </c>
      <c r="BJ21" s="6">
        <f t="shared" ref="BJ21:BJ29" si="49">IF(ISERROR(IF(FIND(" ",H21,1)&gt;0,1,0)),0,IF(FIND(" ",H21,1)&gt;0,1,0))</f>
        <v>0</v>
      </c>
      <c r="BK21" s="6">
        <f t="shared" ref="BK21:BK29" si="50">IF(AND( H21 &gt; 0.01,H21 &lt; 999999.99),0,1)</f>
        <v>1</v>
      </c>
      <c r="BL21" s="6">
        <f t="shared" ref="BL21:BL29" si="51">IF(LEN(H21)&gt;9,1,0)</f>
        <v>0</v>
      </c>
      <c r="BN21" s="6">
        <f t="shared" ref="BN21:BN29" si="52">IF(ISERROR(FIND(",",I21,1)),0,IF(FIND(",",I21,1)&gt;0,1,0))</f>
        <v>0</v>
      </c>
      <c r="BO21" s="6">
        <f t="shared" ref="BO21:BO29" si="53">IF(ISBLANK(I21),1,0)</f>
        <v>0</v>
      </c>
      <c r="BP21" s="6">
        <f t="shared" ref="BP21:BP29" si="54">IF(TRIM(I21)="",1,0)</f>
        <v>0</v>
      </c>
      <c r="BQ21" s="6">
        <f t="shared" ref="BQ21:BQ29" si="55">IF(ISERROR(IF(FIND(" ",I21,1)&gt;0,1,0)),0,IF(FIND(" ",I21,1)&gt;0,1,0))</f>
        <v>0</v>
      </c>
      <c r="BR21" s="6">
        <f t="shared" ref="BR21:BR29" si="56">IF(OR(I21="9999",I21="0000",I21&lt;0),1,0)</f>
        <v>0</v>
      </c>
      <c r="BS21" s="6">
        <f t="shared" ref="BS21:BS29" si="57">IF(LEN(I21)=4,IF(LEFT(I21,1)&lt;&gt;"0",1,0),1)</f>
        <v>0</v>
      </c>
      <c r="BU21" s="6">
        <f t="shared" ref="BU21:BU29" si="58">IF(ISERROR(FIND(",",J21,1)),0,IF(FIND(",",J21,1)&gt;0,1,0))</f>
        <v>0</v>
      </c>
      <c r="BV21" s="6">
        <f t="shared" ref="BV21:BV29" si="59">IF(ISBLANK(J21),1,0)</f>
        <v>1</v>
      </c>
      <c r="BW21" s="6">
        <f t="shared" ref="BW21:BW29" si="60">IF(TRIM(J21)="",1,0)</f>
        <v>1</v>
      </c>
      <c r="BX21" s="6">
        <f t="shared" ref="BX21:BX29" si="61">IF(ISBLANK(J21),0,IF(TRIM(J21)="",1,0))</f>
        <v>0</v>
      </c>
      <c r="BY21" s="6">
        <f t="shared" ref="BY21:BY29" si="62">IF( OR(J21="D",J21="C",J21="L"),0,1)</f>
        <v>1</v>
      </c>
      <c r="CA21" s="6">
        <f t="shared" si="6"/>
        <v>0</v>
      </c>
      <c r="CB21" s="6">
        <f t="shared" si="7"/>
        <v>0</v>
      </c>
      <c r="CC21" s="6">
        <f t="shared" si="8"/>
        <v>1</v>
      </c>
      <c r="CE21" s="6">
        <f t="shared" ref="CE21:CE29" si="63">IF(ISERROR(FIND(",",L21,1)),0,IF(FIND(",",L21,1)&gt;0,1,0))</f>
        <v>0</v>
      </c>
      <c r="CF21" s="6">
        <f t="shared" ref="CF21:CF29" si="64">IF(AND(    ISERROR(FIND(",",L21,1)), ISERROR(FIND(".",L21,1)),  ISERROR(FIND("-",L21,1)),   ISERROR(FIND(",",L21,1)), ISERROR(FIND("'",L21,1)), ISERROR(FIND("?",L21,1)) ),0,1)</f>
        <v>0</v>
      </c>
      <c r="CG21" s="6">
        <f t="shared" si="9"/>
        <v>0</v>
      </c>
      <c r="CI21" s="6">
        <f t="shared" ref="CI21:CI69" si="65">IF(ISERROR(FIND(",",M21,1)),0,IF(FIND(",",M21,1)&gt;0,1,0))</f>
        <v>0</v>
      </c>
      <c r="CJ21" s="6">
        <f t="shared" ref="CJ21:CJ69" si="66">IF(AND(    ISERROR(FIND(",",M21,1)), ISERROR(FIND(".",M21,1)),  ISERROR(FIND("-",M21,1)),   ISERROR(FIND(",",M21,1)), ISERROR(FIND("'",M21,1)), ISERROR(FIND("?",M21,1)) ),0,1)</f>
        <v>0</v>
      </c>
      <c r="CK21" s="6">
        <f t="shared" ref="CK21:CK69" si="67">IF(   ISERROR(DATE(YEAR(M21),MONTH(M21),DAY(M21))),0,   IF(      ISBLANK(M21),0,  IF(DATE(YEAR(M21),MONTH(M21),DAY(M21))  &lt;  DATE(YEAR($L21),MONTH($L21),DAY($L21)),1,0)))</f>
        <v>0</v>
      </c>
    </row>
    <row r="22" spans="1:89" x14ac:dyDescent="0.2">
      <c r="A22" s="1" t="s">
        <v>13</v>
      </c>
      <c r="B22" s="44"/>
      <c r="C22" s="45"/>
      <c r="D22" s="46"/>
      <c r="E22" s="46"/>
      <c r="F22" s="47"/>
      <c r="G22" s="77">
        <f t="shared" si="1"/>
        <v>0</v>
      </c>
      <c r="H22" s="77">
        <f t="shared" si="2"/>
        <v>0</v>
      </c>
      <c r="I22" s="61" t="s">
        <v>344</v>
      </c>
      <c r="J22" s="45"/>
      <c r="K22" s="48"/>
      <c r="L22" s="48"/>
      <c r="M22" s="48"/>
      <c r="O22">
        <f t="shared" si="3"/>
        <v>0</v>
      </c>
      <c r="P22">
        <f t="shared" si="4"/>
        <v>22</v>
      </c>
      <c r="Q22" s="6">
        <f t="shared" si="10"/>
        <v>0</v>
      </c>
      <c r="R22" s="6">
        <f t="shared" si="11"/>
        <v>1</v>
      </c>
      <c r="S22" s="6">
        <f t="shared" si="12"/>
        <v>1</v>
      </c>
      <c r="T22" s="6">
        <f t="shared" si="13"/>
        <v>0</v>
      </c>
      <c r="U22" s="6">
        <f t="shared" si="14"/>
        <v>0</v>
      </c>
      <c r="V22" s="6">
        <f t="shared" si="15"/>
        <v>0</v>
      </c>
      <c r="W22" s="6">
        <f t="shared" si="16"/>
        <v>1</v>
      </c>
      <c r="X22" s="6">
        <f t="shared" si="17"/>
        <v>0</v>
      </c>
      <c r="Y22" s="6">
        <f t="shared" si="18"/>
        <v>1</v>
      </c>
      <c r="Z22" s="6">
        <f t="shared" si="19"/>
        <v>0</v>
      </c>
      <c r="AB22" s="6">
        <f t="shared" si="20"/>
        <v>0</v>
      </c>
      <c r="AC22" s="6">
        <f t="shared" si="21"/>
        <v>1</v>
      </c>
      <c r="AD22" s="6">
        <f t="shared" si="22"/>
        <v>1</v>
      </c>
      <c r="AE22" s="6">
        <f t="shared" si="23"/>
        <v>0</v>
      </c>
      <c r="AF22" s="6">
        <f t="shared" si="24"/>
        <v>0</v>
      </c>
      <c r="AG22" s="6">
        <f t="shared" si="25"/>
        <v>1</v>
      </c>
      <c r="AH22" s="6">
        <f t="shared" si="26"/>
        <v>0</v>
      </c>
      <c r="AI22" s="6">
        <f t="shared" si="27"/>
        <v>1</v>
      </c>
      <c r="AJ22" s="6">
        <f t="shared" si="5"/>
        <v>1</v>
      </c>
      <c r="AL22" s="6">
        <f t="shared" si="28"/>
        <v>0</v>
      </c>
      <c r="AM22" s="6">
        <f t="shared" si="29"/>
        <v>1</v>
      </c>
      <c r="AN22" s="6">
        <f t="shared" si="30"/>
        <v>1</v>
      </c>
      <c r="AO22" s="6">
        <f t="shared" si="31"/>
        <v>0</v>
      </c>
      <c r="AP22" s="6">
        <f t="shared" si="32"/>
        <v>0</v>
      </c>
      <c r="AR22" s="6">
        <f t="shared" si="33"/>
        <v>0</v>
      </c>
      <c r="AS22" s="6">
        <f t="shared" si="34"/>
        <v>1</v>
      </c>
      <c r="AT22" s="6">
        <f t="shared" si="35"/>
        <v>1</v>
      </c>
      <c r="AU22" s="6">
        <f t="shared" si="36"/>
        <v>0</v>
      </c>
      <c r="AV22" s="6">
        <f t="shared" si="37"/>
        <v>0</v>
      </c>
      <c r="AX22" s="6">
        <f t="shared" si="38"/>
        <v>0</v>
      </c>
      <c r="AY22" s="6">
        <f t="shared" si="39"/>
        <v>1</v>
      </c>
      <c r="AZ22" s="6">
        <f t="shared" si="40"/>
        <v>1</v>
      </c>
      <c r="BA22" s="6">
        <f t="shared" si="41"/>
        <v>0</v>
      </c>
      <c r="BB22" s="6">
        <f t="shared" si="42"/>
        <v>0</v>
      </c>
      <c r="BC22" s="6">
        <f t="shared" si="43"/>
        <v>1</v>
      </c>
      <c r="BD22" s="6">
        <f t="shared" si="44"/>
        <v>0</v>
      </c>
      <c r="BE22" s="6">
        <f t="shared" si="45"/>
        <v>1</v>
      </c>
      <c r="BG22" s="6">
        <f t="shared" si="46"/>
        <v>0</v>
      </c>
      <c r="BH22" s="6">
        <f t="shared" si="47"/>
        <v>0</v>
      </c>
      <c r="BI22" s="6">
        <f t="shared" si="48"/>
        <v>0</v>
      </c>
      <c r="BJ22" s="6">
        <f t="shared" si="49"/>
        <v>0</v>
      </c>
      <c r="BK22" s="6">
        <f t="shared" si="50"/>
        <v>1</v>
      </c>
      <c r="BL22" s="6">
        <f t="shared" si="51"/>
        <v>0</v>
      </c>
      <c r="BN22" s="6">
        <f t="shared" si="52"/>
        <v>0</v>
      </c>
      <c r="BO22" s="6">
        <f t="shared" si="53"/>
        <v>0</v>
      </c>
      <c r="BP22" s="6">
        <f t="shared" si="54"/>
        <v>0</v>
      </c>
      <c r="BQ22" s="6">
        <f t="shared" si="55"/>
        <v>0</v>
      </c>
      <c r="BR22" s="6">
        <f t="shared" si="56"/>
        <v>0</v>
      </c>
      <c r="BS22" s="6">
        <f t="shared" si="57"/>
        <v>0</v>
      </c>
      <c r="BU22" s="6">
        <f t="shared" si="58"/>
        <v>0</v>
      </c>
      <c r="BV22" s="6">
        <f t="shared" si="59"/>
        <v>1</v>
      </c>
      <c r="BW22" s="6">
        <f t="shared" si="60"/>
        <v>1</v>
      </c>
      <c r="BX22" s="6">
        <f t="shared" si="61"/>
        <v>0</v>
      </c>
      <c r="BY22" s="6">
        <f t="shared" si="62"/>
        <v>1</v>
      </c>
      <c r="CA22" s="6">
        <f t="shared" si="6"/>
        <v>0</v>
      </c>
      <c r="CB22" s="6">
        <f t="shared" si="7"/>
        <v>0</v>
      </c>
      <c r="CC22" s="6">
        <f t="shared" si="8"/>
        <v>1</v>
      </c>
      <c r="CE22" s="6">
        <f t="shared" si="63"/>
        <v>0</v>
      </c>
      <c r="CF22" s="6">
        <f t="shared" si="64"/>
        <v>0</v>
      </c>
      <c r="CG22" s="6">
        <f t="shared" si="9"/>
        <v>0</v>
      </c>
      <c r="CI22" s="6">
        <f t="shared" si="65"/>
        <v>0</v>
      </c>
      <c r="CJ22" s="6">
        <f t="shared" si="66"/>
        <v>0</v>
      </c>
      <c r="CK22" s="6">
        <f t="shared" si="67"/>
        <v>0</v>
      </c>
    </row>
    <row r="23" spans="1:89" x14ac:dyDescent="0.2">
      <c r="A23" s="1" t="s">
        <v>14</v>
      </c>
      <c r="B23" s="44"/>
      <c r="C23" s="45"/>
      <c r="D23" s="46"/>
      <c r="E23" s="46"/>
      <c r="F23" s="47"/>
      <c r="G23" s="77">
        <f t="shared" si="1"/>
        <v>0</v>
      </c>
      <c r="H23" s="77">
        <f t="shared" si="2"/>
        <v>0</v>
      </c>
      <c r="I23" s="61" t="s">
        <v>344</v>
      </c>
      <c r="J23" s="45"/>
      <c r="K23" s="48"/>
      <c r="L23" s="48"/>
      <c r="M23" s="48"/>
      <c r="O23">
        <f t="shared" si="3"/>
        <v>0</v>
      </c>
      <c r="P23">
        <f t="shared" si="4"/>
        <v>22</v>
      </c>
      <c r="Q23" s="6">
        <f t="shared" si="10"/>
        <v>0</v>
      </c>
      <c r="R23" s="6">
        <f t="shared" si="11"/>
        <v>1</v>
      </c>
      <c r="S23" s="6">
        <f t="shared" si="12"/>
        <v>1</v>
      </c>
      <c r="T23" s="6">
        <f t="shared" si="13"/>
        <v>0</v>
      </c>
      <c r="U23" s="6">
        <f t="shared" si="14"/>
        <v>0</v>
      </c>
      <c r="V23" s="6">
        <f t="shared" si="15"/>
        <v>0</v>
      </c>
      <c r="W23" s="6">
        <f t="shared" si="16"/>
        <v>1</v>
      </c>
      <c r="X23" s="6">
        <f t="shared" si="17"/>
        <v>0</v>
      </c>
      <c r="Y23" s="6">
        <f t="shared" si="18"/>
        <v>1</v>
      </c>
      <c r="Z23" s="6">
        <f t="shared" si="19"/>
        <v>0</v>
      </c>
      <c r="AB23" s="6">
        <f t="shared" si="20"/>
        <v>0</v>
      </c>
      <c r="AC23" s="6">
        <f t="shared" si="21"/>
        <v>1</v>
      </c>
      <c r="AD23" s="6">
        <f t="shared" si="22"/>
        <v>1</v>
      </c>
      <c r="AE23" s="6">
        <f t="shared" si="23"/>
        <v>0</v>
      </c>
      <c r="AF23" s="6">
        <f t="shared" si="24"/>
        <v>0</v>
      </c>
      <c r="AG23" s="6">
        <f t="shared" si="25"/>
        <v>1</v>
      </c>
      <c r="AH23" s="6">
        <f t="shared" si="26"/>
        <v>0</v>
      </c>
      <c r="AI23" s="6">
        <f t="shared" si="27"/>
        <v>1</v>
      </c>
      <c r="AJ23" s="6">
        <f t="shared" si="5"/>
        <v>1</v>
      </c>
      <c r="AL23" s="6">
        <f t="shared" si="28"/>
        <v>0</v>
      </c>
      <c r="AM23" s="6">
        <f t="shared" si="29"/>
        <v>1</v>
      </c>
      <c r="AN23" s="6">
        <f t="shared" si="30"/>
        <v>1</v>
      </c>
      <c r="AO23" s="6">
        <f t="shared" si="31"/>
        <v>0</v>
      </c>
      <c r="AP23" s="6">
        <f t="shared" si="32"/>
        <v>0</v>
      </c>
      <c r="AR23" s="6">
        <f t="shared" si="33"/>
        <v>0</v>
      </c>
      <c r="AS23" s="6">
        <f t="shared" si="34"/>
        <v>1</v>
      </c>
      <c r="AT23" s="6">
        <f t="shared" si="35"/>
        <v>1</v>
      </c>
      <c r="AU23" s="6">
        <f t="shared" si="36"/>
        <v>0</v>
      </c>
      <c r="AV23" s="6">
        <f t="shared" si="37"/>
        <v>0</v>
      </c>
      <c r="AX23" s="6">
        <f t="shared" si="38"/>
        <v>0</v>
      </c>
      <c r="AY23" s="6">
        <f t="shared" si="39"/>
        <v>1</v>
      </c>
      <c r="AZ23" s="6">
        <f t="shared" si="40"/>
        <v>1</v>
      </c>
      <c r="BA23" s="6">
        <f t="shared" si="41"/>
        <v>0</v>
      </c>
      <c r="BB23" s="6">
        <f t="shared" si="42"/>
        <v>0</v>
      </c>
      <c r="BC23" s="6">
        <f t="shared" si="43"/>
        <v>1</v>
      </c>
      <c r="BD23" s="6">
        <f t="shared" si="44"/>
        <v>0</v>
      </c>
      <c r="BE23" s="6">
        <f t="shared" si="45"/>
        <v>1</v>
      </c>
      <c r="BG23" s="6">
        <f t="shared" si="46"/>
        <v>0</v>
      </c>
      <c r="BH23" s="6">
        <f t="shared" si="47"/>
        <v>0</v>
      </c>
      <c r="BI23" s="6">
        <f t="shared" si="48"/>
        <v>0</v>
      </c>
      <c r="BJ23" s="6">
        <f t="shared" si="49"/>
        <v>0</v>
      </c>
      <c r="BK23" s="6">
        <f t="shared" si="50"/>
        <v>1</v>
      </c>
      <c r="BL23" s="6">
        <f t="shared" si="51"/>
        <v>0</v>
      </c>
      <c r="BN23" s="6">
        <f t="shared" si="52"/>
        <v>0</v>
      </c>
      <c r="BO23" s="6">
        <f t="shared" si="53"/>
        <v>0</v>
      </c>
      <c r="BP23" s="6">
        <f t="shared" si="54"/>
        <v>0</v>
      </c>
      <c r="BQ23" s="6">
        <f t="shared" si="55"/>
        <v>0</v>
      </c>
      <c r="BR23" s="6">
        <f t="shared" si="56"/>
        <v>0</v>
      </c>
      <c r="BS23" s="6">
        <f t="shared" si="57"/>
        <v>0</v>
      </c>
      <c r="BU23" s="6">
        <f t="shared" si="58"/>
        <v>0</v>
      </c>
      <c r="BV23" s="6">
        <f t="shared" si="59"/>
        <v>1</v>
      </c>
      <c r="BW23" s="6">
        <f t="shared" si="60"/>
        <v>1</v>
      </c>
      <c r="BX23" s="6">
        <f t="shared" si="61"/>
        <v>0</v>
      </c>
      <c r="BY23" s="6">
        <f t="shared" si="62"/>
        <v>1</v>
      </c>
      <c r="CA23" s="6">
        <f t="shared" si="6"/>
        <v>0</v>
      </c>
      <c r="CB23" s="6">
        <f t="shared" si="7"/>
        <v>0</v>
      </c>
      <c r="CC23" s="6">
        <f t="shared" si="8"/>
        <v>1</v>
      </c>
      <c r="CE23" s="6">
        <f t="shared" si="63"/>
        <v>0</v>
      </c>
      <c r="CF23" s="6">
        <f t="shared" si="64"/>
        <v>0</v>
      </c>
      <c r="CG23" s="6">
        <f t="shared" si="9"/>
        <v>0</v>
      </c>
      <c r="CI23" s="6">
        <f t="shared" si="65"/>
        <v>0</v>
      </c>
      <c r="CJ23" s="6">
        <f t="shared" si="66"/>
        <v>0</v>
      </c>
      <c r="CK23" s="6">
        <f t="shared" si="67"/>
        <v>0</v>
      </c>
    </row>
    <row r="24" spans="1:89" x14ac:dyDescent="0.2">
      <c r="A24" s="1" t="s">
        <v>15</v>
      </c>
      <c r="B24" s="44"/>
      <c r="C24" s="45"/>
      <c r="D24" s="46"/>
      <c r="E24" s="46"/>
      <c r="F24" s="47"/>
      <c r="G24" s="77">
        <f t="shared" si="1"/>
        <v>0</v>
      </c>
      <c r="H24" s="77">
        <f t="shared" si="2"/>
        <v>0</v>
      </c>
      <c r="I24" s="61" t="s">
        <v>344</v>
      </c>
      <c r="J24" s="45"/>
      <c r="K24" s="48"/>
      <c r="L24" s="48"/>
      <c r="M24" s="48"/>
      <c r="O24">
        <f t="shared" si="3"/>
        <v>0</v>
      </c>
      <c r="P24">
        <f t="shared" si="4"/>
        <v>22</v>
      </c>
      <c r="Q24" s="6">
        <f t="shared" si="10"/>
        <v>0</v>
      </c>
      <c r="R24" s="6">
        <f t="shared" si="11"/>
        <v>1</v>
      </c>
      <c r="S24" s="6">
        <f t="shared" si="12"/>
        <v>1</v>
      </c>
      <c r="T24" s="6">
        <f t="shared" si="13"/>
        <v>0</v>
      </c>
      <c r="U24" s="6">
        <f t="shared" si="14"/>
        <v>0</v>
      </c>
      <c r="V24" s="6">
        <f t="shared" si="15"/>
        <v>0</v>
      </c>
      <c r="W24" s="6">
        <f t="shared" si="16"/>
        <v>1</v>
      </c>
      <c r="X24" s="6">
        <f t="shared" si="17"/>
        <v>0</v>
      </c>
      <c r="Y24" s="6">
        <f t="shared" si="18"/>
        <v>1</v>
      </c>
      <c r="Z24" s="6">
        <f t="shared" si="19"/>
        <v>0</v>
      </c>
      <c r="AB24" s="6">
        <f t="shared" si="20"/>
        <v>0</v>
      </c>
      <c r="AC24" s="6">
        <f t="shared" si="21"/>
        <v>1</v>
      </c>
      <c r="AD24" s="6">
        <f t="shared" si="22"/>
        <v>1</v>
      </c>
      <c r="AE24" s="6">
        <f t="shared" si="23"/>
        <v>0</v>
      </c>
      <c r="AF24" s="6">
        <f t="shared" si="24"/>
        <v>0</v>
      </c>
      <c r="AG24" s="6">
        <f t="shared" si="25"/>
        <v>1</v>
      </c>
      <c r="AH24" s="6">
        <f t="shared" si="26"/>
        <v>0</v>
      </c>
      <c r="AI24" s="6">
        <f t="shared" si="27"/>
        <v>1</v>
      </c>
      <c r="AJ24" s="6">
        <f t="shared" si="5"/>
        <v>1</v>
      </c>
      <c r="AL24" s="6">
        <f t="shared" si="28"/>
        <v>0</v>
      </c>
      <c r="AM24" s="6">
        <f t="shared" si="29"/>
        <v>1</v>
      </c>
      <c r="AN24" s="6">
        <f t="shared" si="30"/>
        <v>1</v>
      </c>
      <c r="AO24" s="6">
        <f t="shared" si="31"/>
        <v>0</v>
      </c>
      <c r="AP24" s="6">
        <f t="shared" si="32"/>
        <v>0</v>
      </c>
      <c r="AR24" s="6">
        <f t="shared" si="33"/>
        <v>0</v>
      </c>
      <c r="AS24" s="6">
        <f t="shared" si="34"/>
        <v>1</v>
      </c>
      <c r="AT24" s="6">
        <f t="shared" si="35"/>
        <v>1</v>
      </c>
      <c r="AU24" s="6">
        <f t="shared" si="36"/>
        <v>0</v>
      </c>
      <c r="AV24" s="6">
        <f t="shared" si="37"/>
        <v>0</v>
      </c>
      <c r="AX24" s="6">
        <f t="shared" si="38"/>
        <v>0</v>
      </c>
      <c r="AY24" s="6">
        <f t="shared" si="39"/>
        <v>1</v>
      </c>
      <c r="AZ24" s="6">
        <f t="shared" si="40"/>
        <v>1</v>
      </c>
      <c r="BA24" s="6">
        <f t="shared" si="41"/>
        <v>0</v>
      </c>
      <c r="BB24" s="6">
        <f t="shared" si="42"/>
        <v>0</v>
      </c>
      <c r="BC24" s="6">
        <f t="shared" si="43"/>
        <v>1</v>
      </c>
      <c r="BD24" s="6">
        <f t="shared" si="44"/>
        <v>0</v>
      </c>
      <c r="BE24" s="6">
        <f t="shared" si="45"/>
        <v>1</v>
      </c>
      <c r="BG24" s="6">
        <f t="shared" si="46"/>
        <v>0</v>
      </c>
      <c r="BH24" s="6">
        <f t="shared" si="47"/>
        <v>0</v>
      </c>
      <c r="BI24" s="6">
        <f t="shared" si="48"/>
        <v>0</v>
      </c>
      <c r="BJ24" s="6">
        <f t="shared" si="49"/>
        <v>0</v>
      </c>
      <c r="BK24" s="6">
        <f t="shared" si="50"/>
        <v>1</v>
      </c>
      <c r="BL24" s="6">
        <f t="shared" si="51"/>
        <v>0</v>
      </c>
      <c r="BN24" s="6">
        <f t="shared" si="52"/>
        <v>0</v>
      </c>
      <c r="BO24" s="6">
        <f t="shared" si="53"/>
        <v>0</v>
      </c>
      <c r="BP24" s="6">
        <f t="shared" si="54"/>
        <v>0</v>
      </c>
      <c r="BQ24" s="6">
        <f t="shared" si="55"/>
        <v>0</v>
      </c>
      <c r="BR24" s="6">
        <f t="shared" si="56"/>
        <v>0</v>
      </c>
      <c r="BS24" s="6">
        <f t="shared" si="57"/>
        <v>0</v>
      </c>
      <c r="BU24" s="6">
        <f t="shared" si="58"/>
        <v>0</v>
      </c>
      <c r="BV24" s="6">
        <f t="shared" si="59"/>
        <v>1</v>
      </c>
      <c r="BW24" s="6">
        <f t="shared" si="60"/>
        <v>1</v>
      </c>
      <c r="BX24" s="6">
        <f t="shared" si="61"/>
        <v>0</v>
      </c>
      <c r="BY24" s="6">
        <f t="shared" si="62"/>
        <v>1</v>
      </c>
      <c r="CA24" s="6">
        <f t="shared" si="6"/>
        <v>0</v>
      </c>
      <c r="CB24" s="6">
        <f t="shared" si="7"/>
        <v>0</v>
      </c>
      <c r="CC24" s="6">
        <f t="shared" si="8"/>
        <v>1</v>
      </c>
      <c r="CE24" s="6">
        <f t="shared" si="63"/>
        <v>0</v>
      </c>
      <c r="CF24" s="6">
        <f t="shared" si="64"/>
        <v>0</v>
      </c>
      <c r="CG24" s="6">
        <f t="shared" si="9"/>
        <v>0</v>
      </c>
      <c r="CI24" s="6">
        <f t="shared" si="65"/>
        <v>0</v>
      </c>
      <c r="CJ24" s="6">
        <f t="shared" si="66"/>
        <v>0</v>
      </c>
      <c r="CK24" s="6">
        <f t="shared" si="67"/>
        <v>0</v>
      </c>
    </row>
    <row r="25" spans="1:89" x14ac:dyDescent="0.2">
      <c r="A25" s="1" t="s">
        <v>16</v>
      </c>
      <c r="B25" s="44"/>
      <c r="C25" s="45"/>
      <c r="D25" s="46"/>
      <c r="E25" s="46"/>
      <c r="F25" s="47"/>
      <c r="G25" s="77">
        <f t="shared" si="1"/>
        <v>0</v>
      </c>
      <c r="H25" s="77">
        <f t="shared" si="2"/>
        <v>0</v>
      </c>
      <c r="I25" s="61" t="s">
        <v>344</v>
      </c>
      <c r="J25" s="45"/>
      <c r="K25" s="48"/>
      <c r="L25" s="48"/>
      <c r="M25" s="48"/>
      <c r="O25">
        <f t="shared" si="3"/>
        <v>0</v>
      </c>
      <c r="P25">
        <f t="shared" si="4"/>
        <v>22</v>
      </c>
      <c r="Q25" s="6">
        <f t="shared" si="10"/>
        <v>0</v>
      </c>
      <c r="R25" s="6">
        <f t="shared" si="11"/>
        <v>1</v>
      </c>
      <c r="S25" s="6">
        <f t="shared" si="12"/>
        <v>1</v>
      </c>
      <c r="T25" s="6">
        <f t="shared" si="13"/>
        <v>0</v>
      </c>
      <c r="U25" s="6">
        <f t="shared" si="14"/>
        <v>0</v>
      </c>
      <c r="V25" s="6">
        <f t="shared" si="15"/>
        <v>0</v>
      </c>
      <c r="W25" s="6">
        <f t="shared" si="16"/>
        <v>1</v>
      </c>
      <c r="X25" s="6">
        <f t="shared" si="17"/>
        <v>0</v>
      </c>
      <c r="Y25" s="6">
        <f t="shared" si="18"/>
        <v>1</v>
      </c>
      <c r="Z25" s="6">
        <f t="shared" si="19"/>
        <v>0</v>
      </c>
      <c r="AB25" s="6">
        <f t="shared" si="20"/>
        <v>0</v>
      </c>
      <c r="AC25" s="6">
        <f t="shared" si="21"/>
        <v>1</v>
      </c>
      <c r="AD25" s="6">
        <f t="shared" si="22"/>
        <v>1</v>
      </c>
      <c r="AE25" s="6">
        <f t="shared" si="23"/>
        <v>0</v>
      </c>
      <c r="AF25" s="6">
        <f t="shared" si="24"/>
        <v>0</v>
      </c>
      <c r="AG25" s="6">
        <f t="shared" si="25"/>
        <v>1</v>
      </c>
      <c r="AH25" s="6">
        <f t="shared" si="26"/>
        <v>0</v>
      </c>
      <c r="AI25" s="6">
        <f t="shared" si="27"/>
        <v>1</v>
      </c>
      <c r="AJ25" s="6">
        <f t="shared" si="5"/>
        <v>1</v>
      </c>
      <c r="AL25" s="6">
        <f t="shared" si="28"/>
        <v>0</v>
      </c>
      <c r="AM25" s="6">
        <f t="shared" si="29"/>
        <v>1</v>
      </c>
      <c r="AN25" s="6">
        <f t="shared" si="30"/>
        <v>1</v>
      </c>
      <c r="AO25" s="6">
        <f t="shared" si="31"/>
        <v>0</v>
      </c>
      <c r="AP25" s="6">
        <f t="shared" si="32"/>
        <v>0</v>
      </c>
      <c r="AR25" s="6">
        <f t="shared" si="33"/>
        <v>0</v>
      </c>
      <c r="AS25" s="6">
        <f t="shared" si="34"/>
        <v>1</v>
      </c>
      <c r="AT25" s="6">
        <f t="shared" si="35"/>
        <v>1</v>
      </c>
      <c r="AU25" s="6">
        <f t="shared" si="36"/>
        <v>0</v>
      </c>
      <c r="AV25" s="6">
        <f t="shared" si="37"/>
        <v>0</v>
      </c>
      <c r="AX25" s="6">
        <f t="shared" si="38"/>
        <v>0</v>
      </c>
      <c r="AY25" s="6">
        <f t="shared" si="39"/>
        <v>1</v>
      </c>
      <c r="AZ25" s="6">
        <f t="shared" si="40"/>
        <v>1</v>
      </c>
      <c r="BA25" s="6">
        <f t="shared" si="41"/>
        <v>0</v>
      </c>
      <c r="BB25" s="6">
        <f t="shared" si="42"/>
        <v>0</v>
      </c>
      <c r="BC25" s="6">
        <f t="shared" si="43"/>
        <v>1</v>
      </c>
      <c r="BD25" s="6">
        <f t="shared" si="44"/>
        <v>0</v>
      </c>
      <c r="BE25" s="6">
        <f t="shared" si="45"/>
        <v>1</v>
      </c>
      <c r="BG25" s="6">
        <f t="shared" si="46"/>
        <v>0</v>
      </c>
      <c r="BH25" s="6">
        <f t="shared" si="47"/>
        <v>0</v>
      </c>
      <c r="BI25" s="6">
        <f t="shared" si="48"/>
        <v>0</v>
      </c>
      <c r="BJ25" s="6">
        <f t="shared" si="49"/>
        <v>0</v>
      </c>
      <c r="BK25" s="6">
        <f t="shared" si="50"/>
        <v>1</v>
      </c>
      <c r="BL25" s="6">
        <f t="shared" si="51"/>
        <v>0</v>
      </c>
      <c r="BN25" s="6">
        <f t="shared" si="52"/>
        <v>0</v>
      </c>
      <c r="BO25" s="6">
        <f t="shared" si="53"/>
        <v>0</v>
      </c>
      <c r="BP25" s="6">
        <f t="shared" si="54"/>
        <v>0</v>
      </c>
      <c r="BQ25" s="6">
        <f t="shared" si="55"/>
        <v>0</v>
      </c>
      <c r="BR25" s="6">
        <f t="shared" si="56"/>
        <v>0</v>
      </c>
      <c r="BS25" s="6">
        <f t="shared" si="57"/>
        <v>0</v>
      </c>
      <c r="BU25" s="6">
        <f t="shared" si="58"/>
        <v>0</v>
      </c>
      <c r="BV25" s="6">
        <f t="shared" si="59"/>
        <v>1</v>
      </c>
      <c r="BW25" s="6">
        <f t="shared" si="60"/>
        <v>1</v>
      </c>
      <c r="BX25" s="6">
        <f t="shared" si="61"/>
        <v>0</v>
      </c>
      <c r="BY25" s="6">
        <f t="shared" si="62"/>
        <v>1</v>
      </c>
      <c r="CA25" s="6">
        <f t="shared" si="6"/>
        <v>0</v>
      </c>
      <c r="CB25" s="6">
        <f t="shared" si="7"/>
        <v>0</v>
      </c>
      <c r="CC25" s="6">
        <f t="shared" si="8"/>
        <v>1</v>
      </c>
      <c r="CE25" s="6">
        <f t="shared" si="63"/>
        <v>0</v>
      </c>
      <c r="CF25" s="6">
        <f t="shared" si="64"/>
        <v>0</v>
      </c>
      <c r="CG25" s="6">
        <f t="shared" si="9"/>
        <v>0</v>
      </c>
      <c r="CI25" s="6">
        <f t="shared" si="65"/>
        <v>0</v>
      </c>
      <c r="CJ25" s="6">
        <f t="shared" si="66"/>
        <v>0</v>
      </c>
      <c r="CK25" s="6">
        <f t="shared" si="67"/>
        <v>0</v>
      </c>
    </row>
    <row r="26" spans="1:89" x14ac:dyDescent="0.2">
      <c r="A26" s="1" t="s">
        <v>17</v>
      </c>
      <c r="B26" s="44"/>
      <c r="C26" s="45"/>
      <c r="D26" s="46"/>
      <c r="E26" s="46"/>
      <c r="F26" s="82"/>
      <c r="G26" s="77">
        <f t="shared" si="1"/>
        <v>0</v>
      </c>
      <c r="H26" s="77">
        <f t="shared" si="2"/>
        <v>0</v>
      </c>
      <c r="I26" s="61" t="s">
        <v>344</v>
      </c>
      <c r="J26" s="45"/>
      <c r="K26" s="48"/>
      <c r="L26" s="48"/>
      <c r="M26" s="48"/>
      <c r="O26">
        <f t="shared" si="3"/>
        <v>0</v>
      </c>
      <c r="P26">
        <f t="shared" si="4"/>
        <v>22</v>
      </c>
      <c r="Q26" s="6">
        <f t="shared" si="10"/>
        <v>0</v>
      </c>
      <c r="R26" s="6">
        <f t="shared" si="11"/>
        <v>1</v>
      </c>
      <c r="S26" s="6">
        <f t="shared" si="12"/>
        <v>1</v>
      </c>
      <c r="T26" s="6">
        <f t="shared" si="13"/>
        <v>0</v>
      </c>
      <c r="U26" s="6">
        <f t="shared" si="14"/>
        <v>0</v>
      </c>
      <c r="V26" s="6">
        <f t="shared" si="15"/>
        <v>0</v>
      </c>
      <c r="W26" s="6">
        <f t="shared" si="16"/>
        <v>1</v>
      </c>
      <c r="X26" s="6">
        <f t="shared" si="17"/>
        <v>0</v>
      </c>
      <c r="Y26" s="6">
        <f t="shared" si="18"/>
        <v>1</v>
      </c>
      <c r="Z26" s="6">
        <f t="shared" si="19"/>
        <v>0</v>
      </c>
      <c r="AB26" s="6">
        <f t="shared" si="20"/>
        <v>0</v>
      </c>
      <c r="AC26" s="6">
        <f t="shared" si="21"/>
        <v>1</v>
      </c>
      <c r="AD26" s="6">
        <f t="shared" si="22"/>
        <v>1</v>
      </c>
      <c r="AE26" s="6">
        <f t="shared" si="23"/>
        <v>0</v>
      </c>
      <c r="AF26" s="6">
        <f t="shared" si="24"/>
        <v>0</v>
      </c>
      <c r="AG26" s="6">
        <f t="shared" si="25"/>
        <v>1</v>
      </c>
      <c r="AH26" s="6">
        <f t="shared" si="26"/>
        <v>0</v>
      </c>
      <c r="AI26" s="6">
        <f t="shared" si="27"/>
        <v>1</v>
      </c>
      <c r="AJ26" s="6">
        <f t="shared" si="5"/>
        <v>1</v>
      </c>
      <c r="AL26" s="6">
        <f t="shared" si="28"/>
        <v>0</v>
      </c>
      <c r="AM26" s="6">
        <f t="shared" si="29"/>
        <v>1</v>
      </c>
      <c r="AN26" s="6">
        <f t="shared" si="30"/>
        <v>1</v>
      </c>
      <c r="AO26" s="6">
        <f t="shared" si="31"/>
        <v>0</v>
      </c>
      <c r="AP26" s="6">
        <f t="shared" si="32"/>
        <v>0</v>
      </c>
      <c r="AR26" s="6">
        <f t="shared" si="33"/>
        <v>0</v>
      </c>
      <c r="AS26" s="6">
        <f t="shared" si="34"/>
        <v>1</v>
      </c>
      <c r="AT26" s="6">
        <f t="shared" si="35"/>
        <v>1</v>
      </c>
      <c r="AU26" s="6">
        <f t="shared" si="36"/>
        <v>0</v>
      </c>
      <c r="AV26" s="6">
        <f t="shared" si="37"/>
        <v>0</v>
      </c>
      <c r="AX26" s="6">
        <f t="shared" si="38"/>
        <v>0</v>
      </c>
      <c r="AY26" s="6">
        <f t="shared" si="39"/>
        <v>1</v>
      </c>
      <c r="AZ26" s="6">
        <f t="shared" si="40"/>
        <v>1</v>
      </c>
      <c r="BA26" s="6">
        <f t="shared" si="41"/>
        <v>0</v>
      </c>
      <c r="BB26" s="6">
        <f t="shared" si="42"/>
        <v>0</v>
      </c>
      <c r="BC26" s="6">
        <f t="shared" si="43"/>
        <v>1</v>
      </c>
      <c r="BD26" s="6">
        <f t="shared" si="44"/>
        <v>0</v>
      </c>
      <c r="BE26" s="6">
        <f t="shared" si="45"/>
        <v>1</v>
      </c>
      <c r="BG26" s="6">
        <f t="shared" si="46"/>
        <v>0</v>
      </c>
      <c r="BH26" s="6">
        <f t="shared" si="47"/>
        <v>0</v>
      </c>
      <c r="BI26" s="6">
        <f t="shared" si="48"/>
        <v>0</v>
      </c>
      <c r="BJ26" s="6">
        <f t="shared" si="49"/>
        <v>0</v>
      </c>
      <c r="BK26" s="6">
        <f t="shared" si="50"/>
        <v>1</v>
      </c>
      <c r="BL26" s="6">
        <f t="shared" si="51"/>
        <v>0</v>
      </c>
      <c r="BN26" s="6">
        <f t="shared" si="52"/>
        <v>0</v>
      </c>
      <c r="BO26" s="6">
        <f t="shared" si="53"/>
        <v>0</v>
      </c>
      <c r="BP26" s="6">
        <f t="shared" si="54"/>
        <v>0</v>
      </c>
      <c r="BQ26" s="6">
        <f t="shared" si="55"/>
        <v>0</v>
      </c>
      <c r="BR26" s="6">
        <f t="shared" si="56"/>
        <v>0</v>
      </c>
      <c r="BS26" s="6">
        <f t="shared" si="57"/>
        <v>0</v>
      </c>
      <c r="BU26" s="6">
        <f t="shared" si="58"/>
        <v>0</v>
      </c>
      <c r="BV26" s="6">
        <f t="shared" si="59"/>
        <v>1</v>
      </c>
      <c r="BW26" s="6">
        <f t="shared" si="60"/>
        <v>1</v>
      </c>
      <c r="BX26" s="6">
        <f t="shared" si="61"/>
        <v>0</v>
      </c>
      <c r="BY26" s="6">
        <f t="shared" si="62"/>
        <v>1</v>
      </c>
      <c r="CA26" s="6">
        <f t="shared" si="6"/>
        <v>0</v>
      </c>
      <c r="CB26" s="6">
        <f t="shared" si="7"/>
        <v>0</v>
      </c>
      <c r="CC26" s="6">
        <f t="shared" si="8"/>
        <v>1</v>
      </c>
      <c r="CE26" s="6">
        <f t="shared" si="63"/>
        <v>0</v>
      </c>
      <c r="CF26" s="6">
        <f t="shared" si="64"/>
        <v>0</v>
      </c>
      <c r="CG26" s="6">
        <f t="shared" si="9"/>
        <v>0</v>
      </c>
      <c r="CI26" s="6">
        <f t="shared" si="65"/>
        <v>0</v>
      </c>
      <c r="CJ26" s="6">
        <f t="shared" si="66"/>
        <v>0</v>
      </c>
      <c r="CK26" s="6">
        <f t="shared" si="67"/>
        <v>0</v>
      </c>
    </row>
    <row r="27" spans="1:89" x14ac:dyDescent="0.2">
      <c r="A27" s="1" t="s">
        <v>18</v>
      </c>
      <c r="B27" s="44"/>
      <c r="C27" s="45"/>
      <c r="D27" s="46"/>
      <c r="E27" s="46"/>
      <c r="F27" s="47"/>
      <c r="G27" s="77">
        <f t="shared" si="1"/>
        <v>0</v>
      </c>
      <c r="H27" s="77">
        <f t="shared" si="2"/>
        <v>0</v>
      </c>
      <c r="I27" s="61" t="s">
        <v>344</v>
      </c>
      <c r="J27" s="45"/>
      <c r="K27" s="48"/>
      <c r="L27" s="48"/>
      <c r="M27" s="48"/>
      <c r="O27">
        <f t="shared" si="3"/>
        <v>0</v>
      </c>
      <c r="P27">
        <f t="shared" si="4"/>
        <v>22</v>
      </c>
      <c r="Q27" s="6">
        <f t="shared" si="10"/>
        <v>0</v>
      </c>
      <c r="R27" s="6">
        <f t="shared" si="11"/>
        <v>1</v>
      </c>
      <c r="S27" s="6">
        <f t="shared" si="12"/>
        <v>1</v>
      </c>
      <c r="T27" s="6">
        <f t="shared" si="13"/>
        <v>0</v>
      </c>
      <c r="U27" s="6">
        <f t="shared" si="14"/>
        <v>0</v>
      </c>
      <c r="V27" s="6">
        <f t="shared" si="15"/>
        <v>0</v>
      </c>
      <c r="W27" s="6">
        <f t="shared" si="16"/>
        <v>1</v>
      </c>
      <c r="X27" s="6">
        <f t="shared" si="17"/>
        <v>0</v>
      </c>
      <c r="Y27" s="6">
        <f t="shared" si="18"/>
        <v>1</v>
      </c>
      <c r="Z27" s="6">
        <f t="shared" si="19"/>
        <v>0</v>
      </c>
      <c r="AB27" s="6">
        <f t="shared" si="20"/>
        <v>0</v>
      </c>
      <c r="AC27" s="6">
        <f t="shared" si="21"/>
        <v>1</v>
      </c>
      <c r="AD27" s="6">
        <f t="shared" si="22"/>
        <v>1</v>
      </c>
      <c r="AE27" s="6">
        <f t="shared" si="23"/>
        <v>0</v>
      </c>
      <c r="AF27" s="6">
        <f t="shared" si="24"/>
        <v>0</v>
      </c>
      <c r="AG27" s="6">
        <f t="shared" si="25"/>
        <v>1</v>
      </c>
      <c r="AH27" s="6">
        <f t="shared" si="26"/>
        <v>0</v>
      </c>
      <c r="AI27" s="6">
        <f t="shared" si="27"/>
        <v>1</v>
      </c>
      <c r="AJ27" s="6">
        <f t="shared" si="5"/>
        <v>1</v>
      </c>
      <c r="AL27" s="6">
        <f t="shared" si="28"/>
        <v>0</v>
      </c>
      <c r="AM27" s="6">
        <f t="shared" si="29"/>
        <v>1</v>
      </c>
      <c r="AN27" s="6">
        <f t="shared" si="30"/>
        <v>1</v>
      </c>
      <c r="AO27" s="6">
        <f t="shared" si="31"/>
        <v>0</v>
      </c>
      <c r="AP27" s="6">
        <f t="shared" si="32"/>
        <v>0</v>
      </c>
      <c r="AR27" s="6">
        <f t="shared" si="33"/>
        <v>0</v>
      </c>
      <c r="AS27" s="6">
        <f t="shared" si="34"/>
        <v>1</v>
      </c>
      <c r="AT27" s="6">
        <f t="shared" si="35"/>
        <v>1</v>
      </c>
      <c r="AU27" s="6">
        <f t="shared" si="36"/>
        <v>0</v>
      </c>
      <c r="AV27" s="6">
        <f t="shared" si="37"/>
        <v>0</v>
      </c>
      <c r="AX27" s="6">
        <f t="shared" si="38"/>
        <v>0</v>
      </c>
      <c r="AY27" s="6">
        <f t="shared" si="39"/>
        <v>1</v>
      </c>
      <c r="AZ27" s="6">
        <f t="shared" si="40"/>
        <v>1</v>
      </c>
      <c r="BA27" s="6">
        <f t="shared" si="41"/>
        <v>0</v>
      </c>
      <c r="BB27" s="6">
        <f t="shared" si="42"/>
        <v>0</v>
      </c>
      <c r="BC27" s="6">
        <f t="shared" si="43"/>
        <v>1</v>
      </c>
      <c r="BD27" s="6">
        <f t="shared" si="44"/>
        <v>0</v>
      </c>
      <c r="BE27" s="6">
        <f t="shared" si="45"/>
        <v>1</v>
      </c>
      <c r="BG27" s="6">
        <f t="shared" si="46"/>
        <v>0</v>
      </c>
      <c r="BH27" s="6">
        <f t="shared" si="47"/>
        <v>0</v>
      </c>
      <c r="BI27" s="6">
        <f t="shared" si="48"/>
        <v>0</v>
      </c>
      <c r="BJ27" s="6">
        <f t="shared" si="49"/>
        <v>0</v>
      </c>
      <c r="BK27" s="6">
        <f t="shared" si="50"/>
        <v>1</v>
      </c>
      <c r="BL27" s="6">
        <f t="shared" si="51"/>
        <v>0</v>
      </c>
      <c r="BN27" s="6">
        <f t="shared" si="52"/>
        <v>0</v>
      </c>
      <c r="BO27" s="6">
        <f t="shared" si="53"/>
        <v>0</v>
      </c>
      <c r="BP27" s="6">
        <f t="shared" si="54"/>
        <v>0</v>
      </c>
      <c r="BQ27" s="6">
        <f t="shared" si="55"/>
        <v>0</v>
      </c>
      <c r="BR27" s="6">
        <f t="shared" si="56"/>
        <v>0</v>
      </c>
      <c r="BS27" s="6">
        <f t="shared" si="57"/>
        <v>0</v>
      </c>
      <c r="BU27" s="6">
        <f t="shared" si="58"/>
        <v>0</v>
      </c>
      <c r="BV27" s="6">
        <f t="shared" si="59"/>
        <v>1</v>
      </c>
      <c r="BW27" s="6">
        <f t="shared" si="60"/>
        <v>1</v>
      </c>
      <c r="BX27" s="6">
        <f t="shared" si="61"/>
        <v>0</v>
      </c>
      <c r="BY27" s="6">
        <f t="shared" si="62"/>
        <v>1</v>
      </c>
      <c r="CA27" s="6">
        <f t="shared" si="6"/>
        <v>0</v>
      </c>
      <c r="CB27" s="6">
        <f t="shared" si="7"/>
        <v>0</v>
      </c>
      <c r="CC27" s="6">
        <f t="shared" si="8"/>
        <v>1</v>
      </c>
      <c r="CE27" s="6">
        <f t="shared" si="63"/>
        <v>0</v>
      </c>
      <c r="CF27" s="6">
        <f t="shared" si="64"/>
        <v>0</v>
      </c>
      <c r="CG27" s="6">
        <f t="shared" si="9"/>
        <v>0</v>
      </c>
      <c r="CI27" s="6">
        <f t="shared" si="65"/>
        <v>0</v>
      </c>
      <c r="CJ27" s="6">
        <f t="shared" si="66"/>
        <v>0</v>
      </c>
      <c r="CK27" s="6">
        <f t="shared" si="67"/>
        <v>0</v>
      </c>
    </row>
    <row r="28" spans="1:89" x14ac:dyDescent="0.2">
      <c r="A28" s="1" t="s">
        <v>19</v>
      </c>
      <c r="B28" s="44"/>
      <c r="C28" s="45"/>
      <c r="D28" s="46"/>
      <c r="E28" s="46"/>
      <c r="F28" s="47"/>
      <c r="G28" s="77">
        <f t="shared" si="1"/>
        <v>0</v>
      </c>
      <c r="H28" s="77">
        <f t="shared" si="2"/>
        <v>0</v>
      </c>
      <c r="I28" s="61" t="s">
        <v>344</v>
      </c>
      <c r="J28" s="45"/>
      <c r="K28" s="48"/>
      <c r="L28" s="48"/>
      <c r="M28" s="48"/>
      <c r="O28">
        <f t="shared" si="3"/>
        <v>0</v>
      </c>
      <c r="P28">
        <f t="shared" si="4"/>
        <v>22</v>
      </c>
      <c r="Q28" s="6">
        <f t="shared" si="10"/>
        <v>0</v>
      </c>
      <c r="R28" s="6">
        <f t="shared" si="11"/>
        <v>1</v>
      </c>
      <c r="S28" s="6">
        <f t="shared" si="12"/>
        <v>1</v>
      </c>
      <c r="T28" s="6">
        <f t="shared" si="13"/>
        <v>0</v>
      </c>
      <c r="U28" s="6">
        <f t="shared" si="14"/>
        <v>0</v>
      </c>
      <c r="V28" s="6">
        <f t="shared" si="15"/>
        <v>0</v>
      </c>
      <c r="W28" s="6">
        <f t="shared" si="16"/>
        <v>1</v>
      </c>
      <c r="X28" s="6">
        <f t="shared" si="17"/>
        <v>0</v>
      </c>
      <c r="Y28" s="6">
        <f t="shared" si="18"/>
        <v>1</v>
      </c>
      <c r="Z28" s="6">
        <f t="shared" si="19"/>
        <v>0</v>
      </c>
      <c r="AB28" s="6">
        <f t="shared" si="20"/>
        <v>0</v>
      </c>
      <c r="AC28" s="6">
        <f t="shared" si="21"/>
        <v>1</v>
      </c>
      <c r="AD28" s="6">
        <f t="shared" si="22"/>
        <v>1</v>
      </c>
      <c r="AE28" s="6">
        <f t="shared" si="23"/>
        <v>0</v>
      </c>
      <c r="AF28" s="6">
        <f t="shared" si="24"/>
        <v>0</v>
      </c>
      <c r="AG28" s="6">
        <f t="shared" si="25"/>
        <v>1</v>
      </c>
      <c r="AH28" s="6">
        <f t="shared" si="26"/>
        <v>0</v>
      </c>
      <c r="AI28" s="6">
        <f t="shared" si="27"/>
        <v>1</v>
      </c>
      <c r="AJ28" s="6">
        <f t="shared" si="5"/>
        <v>1</v>
      </c>
      <c r="AL28" s="6">
        <f t="shared" si="28"/>
        <v>0</v>
      </c>
      <c r="AM28" s="6">
        <f t="shared" si="29"/>
        <v>1</v>
      </c>
      <c r="AN28" s="6">
        <f t="shared" si="30"/>
        <v>1</v>
      </c>
      <c r="AO28" s="6">
        <f t="shared" si="31"/>
        <v>0</v>
      </c>
      <c r="AP28" s="6">
        <f t="shared" si="32"/>
        <v>0</v>
      </c>
      <c r="AR28" s="6">
        <f t="shared" si="33"/>
        <v>0</v>
      </c>
      <c r="AS28" s="6">
        <f t="shared" si="34"/>
        <v>1</v>
      </c>
      <c r="AT28" s="6">
        <f t="shared" si="35"/>
        <v>1</v>
      </c>
      <c r="AU28" s="6">
        <f t="shared" si="36"/>
        <v>0</v>
      </c>
      <c r="AV28" s="6">
        <f t="shared" si="37"/>
        <v>0</v>
      </c>
      <c r="AX28" s="6">
        <f t="shared" si="38"/>
        <v>0</v>
      </c>
      <c r="AY28" s="6">
        <f t="shared" si="39"/>
        <v>1</v>
      </c>
      <c r="AZ28" s="6">
        <f t="shared" si="40"/>
        <v>1</v>
      </c>
      <c r="BA28" s="6">
        <f t="shared" si="41"/>
        <v>0</v>
      </c>
      <c r="BB28" s="6">
        <f t="shared" si="42"/>
        <v>0</v>
      </c>
      <c r="BC28" s="6">
        <f t="shared" si="43"/>
        <v>1</v>
      </c>
      <c r="BD28" s="6">
        <f t="shared" si="44"/>
        <v>0</v>
      </c>
      <c r="BE28" s="6">
        <f t="shared" si="45"/>
        <v>1</v>
      </c>
      <c r="BG28" s="6">
        <f t="shared" si="46"/>
        <v>0</v>
      </c>
      <c r="BH28" s="6">
        <f t="shared" si="47"/>
        <v>0</v>
      </c>
      <c r="BI28" s="6">
        <f t="shared" si="48"/>
        <v>0</v>
      </c>
      <c r="BJ28" s="6">
        <f t="shared" si="49"/>
        <v>0</v>
      </c>
      <c r="BK28" s="6">
        <f t="shared" si="50"/>
        <v>1</v>
      </c>
      <c r="BL28" s="6">
        <f t="shared" si="51"/>
        <v>0</v>
      </c>
      <c r="BN28" s="6">
        <f t="shared" si="52"/>
        <v>0</v>
      </c>
      <c r="BO28" s="6">
        <f t="shared" si="53"/>
        <v>0</v>
      </c>
      <c r="BP28" s="6">
        <f t="shared" si="54"/>
        <v>0</v>
      </c>
      <c r="BQ28" s="6">
        <f t="shared" si="55"/>
        <v>0</v>
      </c>
      <c r="BR28" s="6">
        <f t="shared" si="56"/>
        <v>0</v>
      </c>
      <c r="BS28" s="6">
        <f t="shared" si="57"/>
        <v>0</v>
      </c>
      <c r="BU28" s="6">
        <f t="shared" si="58"/>
        <v>0</v>
      </c>
      <c r="BV28" s="6">
        <f t="shared" si="59"/>
        <v>1</v>
      </c>
      <c r="BW28" s="6">
        <f t="shared" si="60"/>
        <v>1</v>
      </c>
      <c r="BX28" s="6">
        <f t="shared" si="61"/>
        <v>0</v>
      </c>
      <c r="BY28" s="6">
        <f t="shared" si="62"/>
        <v>1</v>
      </c>
      <c r="CA28" s="6">
        <f t="shared" si="6"/>
        <v>0</v>
      </c>
      <c r="CB28" s="6">
        <f t="shared" si="7"/>
        <v>0</v>
      </c>
      <c r="CC28" s="6">
        <f t="shared" si="8"/>
        <v>1</v>
      </c>
      <c r="CE28" s="6">
        <f t="shared" si="63"/>
        <v>0</v>
      </c>
      <c r="CF28" s="6">
        <f t="shared" si="64"/>
        <v>0</v>
      </c>
      <c r="CG28" s="6">
        <f t="shared" si="9"/>
        <v>0</v>
      </c>
      <c r="CI28" s="6">
        <f t="shared" si="65"/>
        <v>0</v>
      </c>
      <c r="CJ28" s="6">
        <f t="shared" si="66"/>
        <v>0</v>
      </c>
      <c r="CK28" s="6">
        <f t="shared" si="67"/>
        <v>0</v>
      </c>
    </row>
    <row r="29" spans="1:89" x14ac:dyDescent="0.2">
      <c r="A29" s="1" t="s">
        <v>20</v>
      </c>
      <c r="B29" s="44"/>
      <c r="C29" s="45"/>
      <c r="D29" s="46"/>
      <c r="E29" s="46"/>
      <c r="F29" s="47"/>
      <c r="G29" s="77">
        <f t="shared" si="1"/>
        <v>0</v>
      </c>
      <c r="H29" s="77">
        <f t="shared" si="2"/>
        <v>0</v>
      </c>
      <c r="I29" s="61" t="s">
        <v>344</v>
      </c>
      <c r="J29" s="45"/>
      <c r="K29" s="48"/>
      <c r="L29" s="48"/>
      <c r="M29" s="48"/>
      <c r="O29">
        <f t="shared" si="3"/>
        <v>0</v>
      </c>
      <c r="P29">
        <f t="shared" si="4"/>
        <v>22</v>
      </c>
      <c r="Q29" s="6">
        <f t="shared" si="10"/>
        <v>0</v>
      </c>
      <c r="R29" s="6">
        <f t="shared" si="11"/>
        <v>1</v>
      </c>
      <c r="S29" s="6">
        <f t="shared" si="12"/>
        <v>1</v>
      </c>
      <c r="T29" s="6">
        <f t="shared" si="13"/>
        <v>0</v>
      </c>
      <c r="U29" s="6">
        <f t="shared" si="14"/>
        <v>0</v>
      </c>
      <c r="V29" s="6">
        <f t="shared" si="15"/>
        <v>0</v>
      </c>
      <c r="W29" s="6">
        <f t="shared" si="16"/>
        <v>1</v>
      </c>
      <c r="X29" s="6">
        <f t="shared" si="17"/>
        <v>0</v>
      </c>
      <c r="Y29" s="6">
        <f t="shared" si="18"/>
        <v>1</v>
      </c>
      <c r="Z29" s="6">
        <f t="shared" si="19"/>
        <v>0</v>
      </c>
      <c r="AB29" s="6">
        <f t="shared" si="20"/>
        <v>0</v>
      </c>
      <c r="AC29" s="6">
        <f t="shared" si="21"/>
        <v>1</v>
      </c>
      <c r="AD29" s="6">
        <f t="shared" si="22"/>
        <v>1</v>
      </c>
      <c r="AE29" s="6">
        <f t="shared" si="23"/>
        <v>0</v>
      </c>
      <c r="AF29" s="6">
        <f t="shared" si="24"/>
        <v>0</v>
      </c>
      <c r="AG29" s="6">
        <f t="shared" si="25"/>
        <v>1</v>
      </c>
      <c r="AH29" s="6">
        <f t="shared" si="26"/>
        <v>0</v>
      </c>
      <c r="AI29" s="6">
        <f t="shared" si="27"/>
        <v>1</v>
      </c>
      <c r="AJ29" s="6">
        <f t="shared" si="5"/>
        <v>1</v>
      </c>
      <c r="AL29" s="6">
        <f t="shared" si="28"/>
        <v>0</v>
      </c>
      <c r="AM29" s="6">
        <f t="shared" si="29"/>
        <v>1</v>
      </c>
      <c r="AN29" s="6">
        <f t="shared" si="30"/>
        <v>1</v>
      </c>
      <c r="AO29" s="6">
        <f t="shared" si="31"/>
        <v>0</v>
      </c>
      <c r="AP29" s="6">
        <f t="shared" si="32"/>
        <v>0</v>
      </c>
      <c r="AR29" s="6">
        <f t="shared" si="33"/>
        <v>0</v>
      </c>
      <c r="AS29" s="6">
        <f t="shared" si="34"/>
        <v>1</v>
      </c>
      <c r="AT29" s="6">
        <f t="shared" si="35"/>
        <v>1</v>
      </c>
      <c r="AU29" s="6">
        <f t="shared" si="36"/>
        <v>0</v>
      </c>
      <c r="AV29" s="6">
        <f t="shared" si="37"/>
        <v>0</v>
      </c>
      <c r="AX29" s="6">
        <f t="shared" si="38"/>
        <v>0</v>
      </c>
      <c r="AY29" s="6">
        <f t="shared" si="39"/>
        <v>1</v>
      </c>
      <c r="AZ29" s="6">
        <f t="shared" si="40"/>
        <v>1</v>
      </c>
      <c r="BA29" s="6">
        <f t="shared" si="41"/>
        <v>0</v>
      </c>
      <c r="BB29" s="6">
        <f t="shared" si="42"/>
        <v>0</v>
      </c>
      <c r="BC29" s="6">
        <f t="shared" si="43"/>
        <v>1</v>
      </c>
      <c r="BD29" s="6">
        <f t="shared" si="44"/>
        <v>0</v>
      </c>
      <c r="BE29" s="6">
        <f t="shared" si="45"/>
        <v>1</v>
      </c>
      <c r="BG29" s="6">
        <f t="shared" si="46"/>
        <v>0</v>
      </c>
      <c r="BH29" s="6">
        <f t="shared" si="47"/>
        <v>0</v>
      </c>
      <c r="BI29" s="6">
        <f t="shared" si="48"/>
        <v>0</v>
      </c>
      <c r="BJ29" s="6">
        <f t="shared" si="49"/>
        <v>0</v>
      </c>
      <c r="BK29" s="6">
        <f t="shared" si="50"/>
        <v>1</v>
      </c>
      <c r="BL29" s="6">
        <f t="shared" si="51"/>
        <v>0</v>
      </c>
      <c r="BN29" s="6">
        <f t="shared" si="52"/>
        <v>0</v>
      </c>
      <c r="BO29" s="6">
        <f t="shared" si="53"/>
        <v>0</v>
      </c>
      <c r="BP29" s="6">
        <f t="shared" si="54"/>
        <v>0</v>
      </c>
      <c r="BQ29" s="6">
        <f t="shared" si="55"/>
        <v>0</v>
      </c>
      <c r="BR29" s="6">
        <f t="shared" si="56"/>
        <v>0</v>
      </c>
      <c r="BS29" s="6">
        <f t="shared" si="57"/>
        <v>0</v>
      </c>
      <c r="BU29" s="6">
        <f t="shared" si="58"/>
        <v>0</v>
      </c>
      <c r="BV29" s="6">
        <f t="shared" si="59"/>
        <v>1</v>
      </c>
      <c r="BW29" s="6">
        <f t="shared" si="60"/>
        <v>1</v>
      </c>
      <c r="BX29" s="6">
        <f t="shared" si="61"/>
        <v>0</v>
      </c>
      <c r="BY29" s="6">
        <f t="shared" si="62"/>
        <v>1</v>
      </c>
      <c r="CA29" s="6">
        <f t="shared" si="6"/>
        <v>0</v>
      </c>
      <c r="CB29" s="6">
        <f t="shared" si="7"/>
        <v>0</v>
      </c>
      <c r="CC29" s="6">
        <f t="shared" si="8"/>
        <v>1</v>
      </c>
      <c r="CE29" s="6">
        <f t="shared" si="63"/>
        <v>0</v>
      </c>
      <c r="CF29" s="6">
        <f t="shared" si="64"/>
        <v>0</v>
      </c>
      <c r="CG29" s="6">
        <f t="shared" si="9"/>
        <v>0</v>
      </c>
      <c r="CI29" s="6">
        <f t="shared" si="65"/>
        <v>0</v>
      </c>
      <c r="CJ29" s="6">
        <f t="shared" si="66"/>
        <v>0</v>
      </c>
      <c r="CK29" s="6">
        <f t="shared" si="67"/>
        <v>0</v>
      </c>
    </row>
    <row r="30" spans="1:89" x14ac:dyDescent="0.2">
      <c r="A30" s="1" t="s">
        <v>21</v>
      </c>
      <c r="B30" s="44"/>
      <c r="C30" s="45"/>
      <c r="D30" s="46"/>
      <c r="E30" s="46"/>
      <c r="F30" s="47"/>
      <c r="G30" s="77">
        <f t="shared" si="1"/>
        <v>0</v>
      </c>
      <c r="H30" s="77">
        <f t="shared" si="2"/>
        <v>0</v>
      </c>
      <c r="I30" s="61" t="s">
        <v>344</v>
      </c>
      <c r="J30" s="45"/>
      <c r="K30" s="48"/>
      <c r="L30" s="48"/>
      <c r="M30" s="48"/>
      <c r="O30">
        <f t="shared" si="3"/>
        <v>0</v>
      </c>
      <c r="P30">
        <f t="shared" si="4"/>
        <v>22</v>
      </c>
      <c r="Q30" s="6">
        <f t="shared" ref="Q30:Q58" si="68">IF(ISERROR(FIND(",",B30,1)),0,IF(FIND(",",B30,1)&gt;0,1,0))</f>
        <v>0</v>
      </c>
      <c r="R30" s="6">
        <f t="shared" ref="R30:R58" si="69">IF(ISBLANK(B30),1,0)</f>
        <v>1</v>
      </c>
      <c r="S30" s="6">
        <f t="shared" ref="S30:S58" si="70">IF(TRIM(B30)="",1,0)</f>
        <v>1</v>
      </c>
      <c r="T30" s="6">
        <f t="shared" ref="T30:T58" si="71">IF(ISERROR(IF(FIND(" ",B30,1)&gt;0,1,0)),0,IF(FIND(" ",B30,1)&gt;0,1,0))</f>
        <v>0</v>
      </c>
      <c r="U30" s="6">
        <f t="shared" ref="U30:U58" si="72">IF(ISBLANK(B30),0,IF(TRIM(B30)="",1,0))</f>
        <v>0</v>
      </c>
      <c r="V30" s="6">
        <f t="shared" ref="V30:V58" si="73">IF(LEFT(B30,3)="000",1,0)</f>
        <v>0</v>
      </c>
      <c r="W30" s="6">
        <f t="shared" ref="W30:W58" si="74">IF(LEN(B30)&lt;&gt;9,1,0)</f>
        <v>1</v>
      </c>
      <c r="X30" s="6">
        <f t="shared" ref="X30:X58" si="75">IF(LEN(B30)&gt;9,1,0)</f>
        <v>0</v>
      </c>
      <c r="Y30" s="6">
        <f t="shared" ref="Y30:Y58" si="76">IF(OR(B30="0",B30="00",B30="000",B30="0000",B30="00000",B30="000000",B30="0000000",B30="00000000",B30="000000000",B30="0000000000", B30=0),1,0)</f>
        <v>1</v>
      </c>
      <c r="Z30" s="6">
        <f t="shared" ref="Z30:Z58" si="77">IF(AND(    ISERROR(FIND(",",B30,1)), ISERROR(FIND(".",B30,1)),  ISERROR(FIND("-",B30,1)),   ISERROR(FIND(",",B30,1)), ISERROR(FIND("'",B30,1)), ISERROR(FIND("?",B30,1)) ),0,1)</f>
        <v>0</v>
      </c>
      <c r="AB30" s="6">
        <f t="shared" ref="AB30:AB58" si="78">IF(ISERROR(FIND(",",C30,1)),0,IF(FIND(",",C30,1)&gt;0,1,0))</f>
        <v>0</v>
      </c>
      <c r="AC30" s="6">
        <f t="shared" ref="AC30:AC58" si="79">IF(ISBLANK(C30),1,0)</f>
        <v>1</v>
      </c>
      <c r="AD30" s="6">
        <f t="shared" ref="AD30:AD58" si="80">IF(TRIM(C30)="",1,0)</f>
        <v>1</v>
      </c>
      <c r="AE30" s="6">
        <f t="shared" ref="AE30:AE58" si="81">IF(ISERROR(IF(FIND(" ",C30,1)&gt;0,1,0)),0,IF(FIND(" ",C30,1)&gt;0,1,0))</f>
        <v>0</v>
      </c>
      <c r="AF30" s="6">
        <f t="shared" ref="AF30:AF58" si="82">IF(ISBLANK(C30),0,IF(TRIM(C30)="",1,0))</f>
        <v>0</v>
      </c>
      <c r="AG30" s="6">
        <f t="shared" ref="AG30:AG58" si="83">IF(LEN(C30)&lt;&gt;6,1,0)</f>
        <v>1</v>
      </c>
      <c r="AH30" s="6">
        <f t="shared" ref="AH30:AH58" si="84">IF(OR(C30="9",C30="99",C30="999",C30="9999",C30="99999",C30="999999",C30="9999999",C30="99999999",C30="999999999",C30="9999999999", C30=9,C30=99,C30=999,C30=9999,C30=99999,C30=999999,C30=9999999,C30=99999999,C30=999999999,C30=9999999999),1,0)</f>
        <v>0</v>
      </c>
      <c r="AI30" s="6">
        <f t="shared" ref="AI30:AI58" si="85">IF(OR(C30="0",C30="00",C30="000",C30="0000",C30="00000",C30="000000",C30="0000000",C30="00000000",C30="000000000",C30="0000000000", C30=0),1,0)</f>
        <v>1</v>
      </c>
      <c r="AJ30" s="6">
        <f t="shared" si="5"/>
        <v>1</v>
      </c>
      <c r="AL30" s="6">
        <f t="shared" ref="AL30:AL58" si="86">IF(ISERROR(FIND(",",D30,1)),0,IF(FIND(",",D30,1)&gt;0,1,0))</f>
        <v>0</v>
      </c>
      <c r="AM30" s="6">
        <f t="shared" ref="AM30:AM58" si="87">IF(ISBLANK(D30),1,0)</f>
        <v>1</v>
      </c>
      <c r="AN30" s="6">
        <f t="shared" ref="AN30:AN58" si="88">IF(TRIM(D30)="",1,0)</f>
        <v>1</v>
      </c>
      <c r="AO30" s="6">
        <f t="shared" ref="AO30:AO58" si="89">IF(ISBLANK(D30),0,IF(TRIM(D30)="",1,0))</f>
        <v>0</v>
      </c>
      <c r="AP30" s="6">
        <f t="shared" ref="AP30:AP58" si="90">IF(LEN(D30)&gt;20,1,0)</f>
        <v>0</v>
      </c>
      <c r="AR30" s="6">
        <f t="shared" ref="AR30:AR58" si="91">IF(ISERROR(FIND(",",E30,1)),0,IF(FIND(",",E30,1)&gt;0,1,0))</f>
        <v>0</v>
      </c>
      <c r="AS30" s="6">
        <f t="shared" ref="AS30:AS58" si="92">IF(ISBLANK(E30),1,0)</f>
        <v>1</v>
      </c>
      <c r="AT30" s="6">
        <f t="shared" ref="AT30:AT58" si="93">IF(TRIM(E30)="",1,0)</f>
        <v>1</v>
      </c>
      <c r="AU30" s="6">
        <f t="shared" ref="AU30:AU58" si="94">IF(ISBLANK(E30),0,IF(TRIM(E30)="",1,0))</f>
        <v>0</v>
      </c>
      <c r="AV30" s="6">
        <f t="shared" ref="AV30:AV58" si="95">IF(LEN(E30)&gt;30,1,0)</f>
        <v>0</v>
      </c>
      <c r="AX30" s="6">
        <f t="shared" ref="AX30:AX58" si="96">IF(ISERROR(FIND(",",F30,1)),0,IF(FIND(",",F30,1)&gt;0,1,0))</f>
        <v>0</v>
      </c>
      <c r="AY30" s="6">
        <f t="shared" ref="AY30:AY58" si="97">IF(ISBLANK(F30),1,0)</f>
        <v>1</v>
      </c>
      <c r="AZ30" s="6">
        <f t="shared" ref="AZ30:AZ58" si="98">IF(TRIM(F30)="",1,0)</f>
        <v>1</v>
      </c>
      <c r="BA30" s="6">
        <f t="shared" ref="BA30:BA58" si="99">IF(ISERROR(IF(FIND(" ",F30,1)&gt;0,1,0)),0,IF(FIND(" ",F30,1)&gt;0,1,0))</f>
        <v>0</v>
      </c>
      <c r="BB30" s="6">
        <f t="shared" ref="BB30:BB58" si="100">IF(ISBLANK(F30),0,IF(TRIM(F30)="",1,0))</f>
        <v>0</v>
      </c>
      <c r="BC30" s="6">
        <f t="shared" ref="BC30:BC58" si="101">IF(AND( F30 &gt; 0.01,F30 &lt; 9999999.99),0,1)</f>
        <v>1</v>
      </c>
      <c r="BD30" s="6">
        <f t="shared" ref="BD30:BD58" si="102">IF(LEN(F30)&gt;10,1,0)</f>
        <v>0</v>
      </c>
      <c r="BE30" s="6">
        <f t="shared" ref="BE30:BE58" si="103">IF(OR(F30="0",F30="00",F30="000",F30="0000",F30="00000",F30="000000",F30="0000000",F30="00000000",F30="000000000",F30="0000000000", F30=0),1,0)</f>
        <v>1</v>
      </c>
      <c r="BG30" s="6">
        <f t="shared" ref="BG30:BG58" si="104">IF(ISERROR(FIND(",",H30,1)),0,IF(FIND(",",H30,1)&gt;0,1,0))</f>
        <v>0</v>
      </c>
      <c r="BH30" s="6">
        <f t="shared" ref="BH30:BH58" si="105">IF(ISBLANK(H30),1,0)</f>
        <v>0</v>
      </c>
      <c r="BI30" s="6">
        <f t="shared" ref="BI30:BI58" si="106">IF(TRIM(H30)="",1,0)</f>
        <v>0</v>
      </c>
      <c r="BJ30" s="6">
        <f t="shared" ref="BJ30:BJ58" si="107">IF(ISERROR(IF(FIND(" ",H30,1)&gt;0,1,0)),0,IF(FIND(" ",H30,1)&gt;0,1,0))</f>
        <v>0</v>
      </c>
      <c r="BK30" s="6">
        <f t="shared" ref="BK30:BK58" si="108">IF(AND( H30 &gt; 0.01,H30 &lt; 999999.99),0,1)</f>
        <v>1</v>
      </c>
      <c r="BL30" s="6">
        <f t="shared" ref="BL30:BL58" si="109">IF(LEN(H30)&gt;9,1,0)</f>
        <v>0</v>
      </c>
      <c r="BN30" s="6">
        <f t="shared" ref="BN30:BN58" si="110">IF(ISERROR(FIND(",",I30,1)),0,IF(FIND(",",I30,1)&gt;0,1,0))</f>
        <v>0</v>
      </c>
      <c r="BO30" s="6">
        <f t="shared" ref="BO30:BO58" si="111">IF(ISBLANK(I30),1,0)</f>
        <v>0</v>
      </c>
      <c r="BP30" s="6">
        <f t="shared" ref="BP30:BP58" si="112">IF(TRIM(I30)="",1,0)</f>
        <v>0</v>
      </c>
      <c r="BQ30" s="6">
        <f t="shared" ref="BQ30:BQ58" si="113">IF(ISERROR(IF(FIND(" ",I30,1)&gt;0,1,0)),0,IF(FIND(" ",I30,1)&gt;0,1,0))</f>
        <v>0</v>
      </c>
      <c r="BR30" s="6">
        <f t="shared" ref="BR30:BR58" si="114">IF(OR(I30="9999",I30="0000",I30&lt;0),1,0)</f>
        <v>0</v>
      </c>
      <c r="BS30" s="6">
        <f t="shared" ref="BS30:BS58" si="115">IF(LEN(I30)=4,IF(LEFT(I30,1)&lt;&gt;"0",1,0),1)</f>
        <v>0</v>
      </c>
      <c r="BU30" s="6">
        <f t="shared" ref="BU30:BU58" si="116">IF(ISERROR(FIND(",",J30,1)),0,IF(FIND(",",J30,1)&gt;0,1,0))</f>
        <v>0</v>
      </c>
      <c r="BV30" s="6">
        <f t="shared" ref="BV30:BV58" si="117">IF(ISBLANK(J30),1,0)</f>
        <v>1</v>
      </c>
      <c r="BW30" s="6">
        <f t="shared" ref="BW30:BW58" si="118">IF(TRIM(J30)="",1,0)</f>
        <v>1</v>
      </c>
      <c r="BX30" s="6">
        <f t="shared" ref="BX30:BX58" si="119">IF(ISBLANK(J30),0,IF(TRIM(J30)="",1,0))</f>
        <v>0</v>
      </c>
      <c r="BY30" s="6">
        <f t="shared" ref="BY30:BY58" si="120">IF( OR(J30="D",J30="C",J30="L"),0,1)</f>
        <v>1</v>
      </c>
      <c r="CA30" s="6">
        <f t="shared" si="6"/>
        <v>0</v>
      </c>
      <c r="CB30" s="6">
        <f t="shared" si="7"/>
        <v>0</v>
      </c>
      <c r="CC30" s="6">
        <f t="shared" si="8"/>
        <v>1</v>
      </c>
      <c r="CE30" s="6">
        <f t="shared" ref="CE30:CE58" si="121">IF(ISERROR(FIND(",",L30,1)),0,IF(FIND(",",L30,1)&gt;0,1,0))</f>
        <v>0</v>
      </c>
      <c r="CF30" s="6">
        <f t="shared" ref="CF30:CF58" si="122">IF(AND(    ISERROR(FIND(",",L30,1)), ISERROR(FIND(".",L30,1)),  ISERROR(FIND("-",L30,1)),   ISERROR(FIND(",",L30,1)), ISERROR(FIND("'",L30,1)), ISERROR(FIND("?",L30,1)) ),0,1)</f>
        <v>0</v>
      </c>
      <c r="CG30" s="6">
        <f t="shared" si="9"/>
        <v>0</v>
      </c>
      <c r="CI30" s="6">
        <f t="shared" si="65"/>
        <v>0</v>
      </c>
      <c r="CJ30" s="6">
        <f t="shared" si="66"/>
        <v>0</v>
      </c>
      <c r="CK30" s="6">
        <f t="shared" si="67"/>
        <v>0</v>
      </c>
    </row>
    <row r="31" spans="1:89" x14ac:dyDescent="0.2">
      <c r="A31" s="1" t="s">
        <v>22</v>
      </c>
      <c r="B31" s="44"/>
      <c r="C31" s="45"/>
      <c r="D31" s="46"/>
      <c r="E31" s="46"/>
      <c r="F31" s="47"/>
      <c r="G31" s="77">
        <f t="shared" si="1"/>
        <v>0</v>
      </c>
      <c r="H31" s="77">
        <f t="shared" si="2"/>
        <v>0</v>
      </c>
      <c r="I31" s="61" t="s">
        <v>344</v>
      </c>
      <c r="J31" s="45"/>
      <c r="K31" s="48"/>
      <c r="L31" s="48"/>
      <c r="M31" s="48"/>
      <c r="O31">
        <f t="shared" si="3"/>
        <v>0</v>
      </c>
      <c r="P31">
        <f t="shared" si="4"/>
        <v>22</v>
      </c>
      <c r="Q31" s="6">
        <f t="shared" si="68"/>
        <v>0</v>
      </c>
      <c r="R31" s="6">
        <f t="shared" si="69"/>
        <v>1</v>
      </c>
      <c r="S31" s="6">
        <f t="shared" si="70"/>
        <v>1</v>
      </c>
      <c r="T31" s="6">
        <f t="shared" si="71"/>
        <v>0</v>
      </c>
      <c r="U31" s="6">
        <f t="shared" si="72"/>
        <v>0</v>
      </c>
      <c r="V31" s="6">
        <f t="shared" si="73"/>
        <v>0</v>
      </c>
      <c r="W31" s="6">
        <f t="shared" si="74"/>
        <v>1</v>
      </c>
      <c r="X31" s="6">
        <f t="shared" si="75"/>
        <v>0</v>
      </c>
      <c r="Y31" s="6">
        <f t="shared" si="76"/>
        <v>1</v>
      </c>
      <c r="Z31" s="6">
        <f t="shared" si="77"/>
        <v>0</v>
      </c>
      <c r="AB31" s="6">
        <f t="shared" si="78"/>
        <v>0</v>
      </c>
      <c r="AC31" s="6">
        <f t="shared" si="79"/>
        <v>1</v>
      </c>
      <c r="AD31" s="6">
        <f t="shared" si="80"/>
        <v>1</v>
      </c>
      <c r="AE31" s="6">
        <f t="shared" si="81"/>
        <v>0</v>
      </c>
      <c r="AF31" s="6">
        <f t="shared" si="82"/>
        <v>0</v>
      </c>
      <c r="AG31" s="6">
        <f t="shared" si="83"/>
        <v>1</v>
      </c>
      <c r="AH31" s="6">
        <f t="shared" si="84"/>
        <v>0</v>
      </c>
      <c r="AI31" s="6">
        <f t="shared" si="85"/>
        <v>1</v>
      </c>
      <c r="AJ31" s="6">
        <f t="shared" si="5"/>
        <v>1</v>
      </c>
      <c r="AL31" s="6">
        <f t="shared" si="86"/>
        <v>0</v>
      </c>
      <c r="AM31" s="6">
        <f t="shared" si="87"/>
        <v>1</v>
      </c>
      <c r="AN31" s="6">
        <f t="shared" si="88"/>
        <v>1</v>
      </c>
      <c r="AO31" s="6">
        <f t="shared" si="89"/>
        <v>0</v>
      </c>
      <c r="AP31" s="6">
        <f t="shared" si="90"/>
        <v>0</v>
      </c>
      <c r="AR31" s="6">
        <f t="shared" si="91"/>
        <v>0</v>
      </c>
      <c r="AS31" s="6">
        <f t="shared" si="92"/>
        <v>1</v>
      </c>
      <c r="AT31" s="6">
        <f t="shared" si="93"/>
        <v>1</v>
      </c>
      <c r="AU31" s="6">
        <f t="shared" si="94"/>
        <v>0</v>
      </c>
      <c r="AV31" s="6">
        <f t="shared" si="95"/>
        <v>0</v>
      </c>
      <c r="AX31" s="6">
        <f t="shared" si="96"/>
        <v>0</v>
      </c>
      <c r="AY31" s="6">
        <f t="shared" si="97"/>
        <v>1</v>
      </c>
      <c r="AZ31" s="6">
        <f t="shared" si="98"/>
        <v>1</v>
      </c>
      <c r="BA31" s="6">
        <f t="shared" si="99"/>
        <v>0</v>
      </c>
      <c r="BB31" s="6">
        <f t="shared" si="100"/>
        <v>0</v>
      </c>
      <c r="BC31" s="6">
        <f t="shared" si="101"/>
        <v>1</v>
      </c>
      <c r="BD31" s="6">
        <f t="shared" si="102"/>
        <v>0</v>
      </c>
      <c r="BE31" s="6">
        <f t="shared" si="103"/>
        <v>1</v>
      </c>
      <c r="BG31" s="6">
        <f t="shared" si="104"/>
        <v>0</v>
      </c>
      <c r="BH31" s="6">
        <f t="shared" si="105"/>
        <v>0</v>
      </c>
      <c r="BI31" s="6">
        <f t="shared" si="106"/>
        <v>0</v>
      </c>
      <c r="BJ31" s="6">
        <f t="shared" si="107"/>
        <v>0</v>
      </c>
      <c r="BK31" s="6">
        <f t="shared" si="108"/>
        <v>1</v>
      </c>
      <c r="BL31" s="6">
        <f t="shared" si="109"/>
        <v>0</v>
      </c>
      <c r="BN31" s="6">
        <f t="shared" si="110"/>
        <v>0</v>
      </c>
      <c r="BO31" s="6">
        <f t="shared" si="111"/>
        <v>0</v>
      </c>
      <c r="BP31" s="6">
        <f t="shared" si="112"/>
        <v>0</v>
      </c>
      <c r="BQ31" s="6">
        <f t="shared" si="113"/>
        <v>0</v>
      </c>
      <c r="BR31" s="6">
        <f t="shared" si="114"/>
        <v>0</v>
      </c>
      <c r="BS31" s="6">
        <f t="shared" si="115"/>
        <v>0</v>
      </c>
      <c r="BU31" s="6">
        <f t="shared" si="116"/>
        <v>0</v>
      </c>
      <c r="BV31" s="6">
        <f t="shared" si="117"/>
        <v>1</v>
      </c>
      <c r="BW31" s="6">
        <f t="shared" si="118"/>
        <v>1</v>
      </c>
      <c r="BX31" s="6">
        <f t="shared" si="119"/>
        <v>0</v>
      </c>
      <c r="BY31" s="6">
        <f t="shared" si="120"/>
        <v>1</v>
      </c>
      <c r="CA31" s="6">
        <f t="shared" si="6"/>
        <v>0</v>
      </c>
      <c r="CB31" s="6">
        <f t="shared" si="7"/>
        <v>0</v>
      </c>
      <c r="CC31" s="6">
        <f t="shared" si="8"/>
        <v>1</v>
      </c>
      <c r="CE31" s="6">
        <f t="shared" si="121"/>
        <v>0</v>
      </c>
      <c r="CF31" s="6">
        <f t="shared" si="122"/>
        <v>0</v>
      </c>
      <c r="CG31" s="6">
        <f t="shared" si="9"/>
        <v>0</v>
      </c>
      <c r="CI31" s="6">
        <f t="shared" si="65"/>
        <v>0</v>
      </c>
      <c r="CJ31" s="6">
        <f t="shared" si="66"/>
        <v>0</v>
      </c>
      <c r="CK31" s="6">
        <f t="shared" si="67"/>
        <v>0</v>
      </c>
    </row>
    <row r="32" spans="1:89" x14ac:dyDescent="0.2">
      <c r="A32" s="1" t="s">
        <v>23</v>
      </c>
      <c r="B32" s="44"/>
      <c r="C32" s="45"/>
      <c r="D32" s="46"/>
      <c r="E32" s="46"/>
      <c r="F32" s="47"/>
      <c r="G32" s="77">
        <f t="shared" si="1"/>
        <v>0</v>
      </c>
      <c r="H32" s="77">
        <f t="shared" si="2"/>
        <v>0</v>
      </c>
      <c r="I32" s="61" t="s">
        <v>344</v>
      </c>
      <c r="J32" s="45"/>
      <c r="K32" s="48"/>
      <c r="L32" s="48"/>
      <c r="M32" s="48"/>
      <c r="O32">
        <f t="shared" si="3"/>
        <v>0</v>
      </c>
      <c r="P32">
        <f t="shared" si="4"/>
        <v>22</v>
      </c>
      <c r="Q32" s="6">
        <f t="shared" si="68"/>
        <v>0</v>
      </c>
      <c r="R32" s="6">
        <f t="shared" si="69"/>
        <v>1</v>
      </c>
      <c r="S32" s="6">
        <f t="shared" si="70"/>
        <v>1</v>
      </c>
      <c r="T32" s="6">
        <f t="shared" si="71"/>
        <v>0</v>
      </c>
      <c r="U32" s="6">
        <f t="shared" si="72"/>
        <v>0</v>
      </c>
      <c r="V32" s="6">
        <f t="shared" si="73"/>
        <v>0</v>
      </c>
      <c r="W32" s="6">
        <f t="shared" si="74"/>
        <v>1</v>
      </c>
      <c r="X32" s="6">
        <f t="shared" si="75"/>
        <v>0</v>
      </c>
      <c r="Y32" s="6">
        <f t="shared" si="76"/>
        <v>1</v>
      </c>
      <c r="Z32" s="6">
        <f t="shared" si="77"/>
        <v>0</v>
      </c>
      <c r="AB32" s="6">
        <f t="shared" si="78"/>
        <v>0</v>
      </c>
      <c r="AC32" s="6">
        <f t="shared" si="79"/>
        <v>1</v>
      </c>
      <c r="AD32" s="6">
        <f t="shared" si="80"/>
        <v>1</v>
      </c>
      <c r="AE32" s="6">
        <f t="shared" si="81"/>
        <v>0</v>
      </c>
      <c r="AF32" s="6">
        <f t="shared" si="82"/>
        <v>0</v>
      </c>
      <c r="AG32" s="6">
        <f t="shared" si="83"/>
        <v>1</v>
      </c>
      <c r="AH32" s="6">
        <f t="shared" si="84"/>
        <v>0</v>
      </c>
      <c r="AI32" s="6">
        <f t="shared" si="85"/>
        <v>1</v>
      </c>
      <c r="AJ32" s="6">
        <f t="shared" si="5"/>
        <v>1</v>
      </c>
      <c r="AL32" s="6">
        <f t="shared" si="86"/>
        <v>0</v>
      </c>
      <c r="AM32" s="6">
        <f t="shared" si="87"/>
        <v>1</v>
      </c>
      <c r="AN32" s="6">
        <f t="shared" si="88"/>
        <v>1</v>
      </c>
      <c r="AO32" s="6">
        <f t="shared" si="89"/>
        <v>0</v>
      </c>
      <c r="AP32" s="6">
        <f t="shared" si="90"/>
        <v>0</v>
      </c>
      <c r="AR32" s="6">
        <f t="shared" si="91"/>
        <v>0</v>
      </c>
      <c r="AS32" s="6">
        <f t="shared" si="92"/>
        <v>1</v>
      </c>
      <c r="AT32" s="6">
        <f t="shared" si="93"/>
        <v>1</v>
      </c>
      <c r="AU32" s="6">
        <f t="shared" si="94"/>
        <v>0</v>
      </c>
      <c r="AV32" s="6">
        <f t="shared" si="95"/>
        <v>0</v>
      </c>
      <c r="AX32" s="6">
        <f t="shared" si="96"/>
        <v>0</v>
      </c>
      <c r="AY32" s="6">
        <f t="shared" si="97"/>
        <v>1</v>
      </c>
      <c r="AZ32" s="6">
        <f t="shared" si="98"/>
        <v>1</v>
      </c>
      <c r="BA32" s="6">
        <f t="shared" si="99"/>
        <v>0</v>
      </c>
      <c r="BB32" s="6">
        <f t="shared" si="100"/>
        <v>0</v>
      </c>
      <c r="BC32" s="6">
        <f t="shared" si="101"/>
        <v>1</v>
      </c>
      <c r="BD32" s="6">
        <f t="shared" si="102"/>
        <v>0</v>
      </c>
      <c r="BE32" s="6">
        <f t="shared" si="103"/>
        <v>1</v>
      </c>
      <c r="BG32" s="6">
        <f t="shared" si="104"/>
        <v>0</v>
      </c>
      <c r="BH32" s="6">
        <f t="shared" si="105"/>
        <v>0</v>
      </c>
      <c r="BI32" s="6">
        <f t="shared" si="106"/>
        <v>0</v>
      </c>
      <c r="BJ32" s="6">
        <f t="shared" si="107"/>
        <v>0</v>
      </c>
      <c r="BK32" s="6">
        <f t="shared" si="108"/>
        <v>1</v>
      </c>
      <c r="BL32" s="6">
        <f t="shared" si="109"/>
        <v>0</v>
      </c>
      <c r="BN32" s="6">
        <f t="shared" si="110"/>
        <v>0</v>
      </c>
      <c r="BO32" s="6">
        <f t="shared" si="111"/>
        <v>0</v>
      </c>
      <c r="BP32" s="6">
        <f t="shared" si="112"/>
        <v>0</v>
      </c>
      <c r="BQ32" s="6">
        <f t="shared" si="113"/>
        <v>0</v>
      </c>
      <c r="BR32" s="6">
        <f t="shared" si="114"/>
        <v>0</v>
      </c>
      <c r="BS32" s="6">
        <f t="shared" si="115"/>
        <v>0</v>
      </c>
      <c r="BU32" s="6">
        <f t="shared" si="116"/>
        <v>0</v>
      </c>
      <c r="BV32" s="6">
        <f t="shared" si="117"/>
        <v>1</v>
      </c>
      <c r="BW32" s="6">
        <f t="shared" si="118"/>
        <v>1</v>
      </c>
      <c r="BX32" s="6">
        <f t="shared" si="119"/>
        <v>0</v>
      </c>
      <c r="BY32" s="6">
        <f t="shared" si="120"/>
        <v>1</v>
      </c>
      <c r="CA32" s="6">
        <f t="shared" si="6"/>
        <v>0</v>
      </c>
      <c r="CB32" s="6">
        <f t="shared" si="7"/>
        <v>0</v>
      </c>
      <c r="CC32" s="6">
        <f t="shared" si="8"/>
        <v>1</v>
      </c>
      <c r="CE32" s="6">
        <f t="shared" si="121"/>
        <v>0</v>
      </c>
      <c r="CF32" s="6">
        <f t="shared" si="122"/>
        <v>0</v>
      </c>
      <c r="CG32" s="6">
        <f t="shared" si="9"/>
        <v>0</v>
      </c>
      <c r="CI32" s="6">
        <f t="shared" si="65"/>
        <v>0</v>
      </c>
      <c r="CJ32" s="6">
        <f t="shared" si="66"/>
        <v>0</v>
      </c>
      <c r="CK32" s="6">
        <f t="shared" si="67"/>
        <v>0</v>
      </c>
    </row>
    <row r="33" spans="1:89" x14ac:dyDescent="0.2">
      <c r="A33" s="1" t="s">
        <v>24</v>
      </c>
      <c r="B33" s="44"/>
      <c r="C33" s="45"/>
      <c r="D33" s="46"/>
      <c r="E33" s="46"/>
      <c r="F33" s="47"/>
      <c r="G33" s="77">
        <f t="shared" si="1"/>
        <v>0</v>
      </c>
      <c r="H33" s="77">
        <f t="shared" si="2"/>
        <v>0</v>
      </c>
      <c r="I33" s="61" t="s">
        <v>344</v>
      </c>
      <c r="J33" s="45"/>
      <c r="K33" s="48"/>
      <c r="L33" s="48"/>
      <c r="M33" s="48"/>
      <c r="O33">
        <f t="shared" si="3"/>
        <v>0</v>
      </c>
      <c r="P33">
        <f t="shared" si="4"/>
        <v>22</v>
      </c>
      <c r="Q33" s="6">
        <f t="shared" si="68"/>
        <v>0</v>
      </c>
      <c r="R33" s="6">
        <f t="shared" si="69"/>
        <v>1</v>
      </c>
      <c r="S33" s="6">
        <f t="shared" si="70"/>
        <v>1</v>
      </c>
      <c r="T33" s="6">
        <f t="shared" si="71"/>
        <v>0</v>
      </c>
      <c r="U33" s="6">
        <f t="shared" si="72"/>
        <v>0</v>
      </c>
      <c r="V33" s="6">
        <f t="shared" si="73"/>
        <v>0</v>
      </c>
      <c r="W33" s="6">
        <f t="shared" si="74"/>
        <v>1</v>
      </c>
      <c r="X33" s="6">
        <f t="shared" si="75"/>
        <v>0</v>
      </c>
      <c r="Y33" s="6">
        <f t="shared" si="76"/>
        <v>1</v>
      </c>
      <c r="Z33" s="6">
        <f t="shared" si="77"/>
        <v>0</v>
      </c>
      <c r="AB33" s="6">
        <f t="shared" si="78"/>
        <v>0</v>
      </c>
      <c r="AC33" s="6">
        <f t="shared" si="79"/>
        <v>1</v>
      </c>
      <c r="AD33" s="6">
        <f t="shared" si="80"/>
        <v>1</v>
      </c>
      <c r="AE33" s="6">
        <f t="shared" si="81"/>
        <v>0</v>
      </c>
      <c r="AF33" s="6">
        <f t="shared" si="82"/>
        <v>0</v>
      </c>
      <c r="AG33" s="6">
        <f t="shared" si="83"/>
        <v>1</v>
      </c>
      <c r="AH33" s="6">
        <f t="shared" si="84"/>
        <v>0</v>
      </c>
      <c r="AI33" s="6">
        <f t="shared" si="85"/>
        <v>1</v>
      </c>
      <c r="AJ33" s="6">
        <f t="shared" si="5"/>
        <v>1</v>
      </c>
      <c r="AL33" s="6">
        <f t="shared" si="86"/>
        <v>0</v>
      </c>
      <c r="AM33" s="6">
        <f t="shared" si="87"/>
        <v>1</v>
      </c>
      <c r="AN33" s="6">
        <f t="shared" si="88"/>
        <v>1</v>
      </c>
      <c r="AO33" s="6">
        <f t="shared" si="89"/>
        <v>0</v>
      </c>
      <c r="AP33" s="6">
        <f t="shared" si="90"/>
        <v>0</v>
      </c>
      <c r="AR33" s="6">
        <f t="shared" si="91"/>
        <v>0</v>
      </c>
      <c r="AS33" s="6">
        <f t="shared" si="92"/>
        <v>1</v>
      </c>
      <c r="AT33" s="6">
        <f t="shared" si="93"/>
        <v>1</v>
      </c>
      <c r="AU33" s="6">
        <f t="shared" si="94"/>
        <v>0</v>
      </c>
      <c r="AV33" s="6">
        <f t="shared" si="95"/>
        <v>0</v>
      </c>
      <c r="AX33" s="6">
        <f t="shared" si="96"/>
        <v>0</v>
      </c>
      <c r="AY33" s="6">
        <f t="shared" si="97"/>
        <v>1</v>
      </c>
      <c r="AZ33" s="6">
        <f t="shared" si="98"/>
        <v>1</v>
      </c>
      <c r="BA33" s="6">
        <f t="shared" si="99"/>
        <v>0</v>
      </c>
      <c r="BB33" s="6">
        <f t="shared" si="100"/>
        <v>0</v>
      </c>
      <c r="BC33" s="6">
        <f t="shared" si="101"/>
        <v>1</v>
      </c>
      <c r="BD33" s="6">
        <f t="shared" si="102"/>
        <v>0</v>
      </c>
      <c r="BE33" s="6">
        <f t="shared" si="103"/>
        <v>1</v>
      </c>
      <c r="BG33" s="6">
        <f t="shared" si="104"/>
        <v>0</v>
      </c>
      <c r="BH33" s="6">
        <f t="shared" si="105"/>
        <v>0</v>
      </c>
      <c r="BI33" s="6">
        <f t="shared" si="106"/>
        <v>0</v>
      </c>
      <c r="BJ33" s="6">
        <f t="shared" si="107"/>
        <v>0</v>
      </c>
      <c r="BK33" s="6">
        <f t="shared" si="108"/>
        <v>1</v>
      </c>
      <c r="BL33" s="6">
        <f t="shared" si="109"/>
        <v>0</v>
      </c>
      <c r="BN33" s="6">
        <f t="shared" si="110"/>
        <v>0</v>
      </c>
      <c r="BO33" s="6">
        <f t="shared" si="111"/>
        <v>0</v>
      </c>
      <c r="BP33" s="6">
        <f t="shared" si="112"/>
        <v>0</v>
      </c>
      <c r="BQ33" s="6">
        <f t="shared" si="113"/>
        <v>0</v>
      </c>
      <c r="BR33" s="6">
        <f t="shared" si="114"/>
        <v>0</v>
      </c>
      <c r="BS33" s="6">
        <f t="shared" si="115"/>
        <v>0</v>
      </c>
      <c r="BU33" s="6">
        <f t="shared" si="116"/>
        <v>0</v>
      </c>
      <c r="BV33" s="6">
        <f t="shared" si="117"/>
        <v>1</v>
      </c>
      <c r="BW33" s="6">
        <f t="shared" si="118"/>
        <v>1</v>
      </c>
      <c r="BX33" s="6">
        <f t="shared" si="119"/>
        <v>0</v>
      </c>
      <c r="BY33" s="6">
        <f t="shared" si="120"/>
        <v>1</v>
      </c>
      <c r="CA33" s="6">
        <f t="shared" si="6"/>
        <v>0</v>
      </c>
      <c r="CB33" s="6">
        <f t="shared" si="7"/>
        <v>0</v>
      </c>
      <c r="CC33" s="6">
        <f t="shared" si="8"/>
        <v>1</v>
      </c>
      <c r="CE33" s="6">
        <f t="shared" si="121"/>
        <v>0</v>
      </c>
      <c r="CF33" s="6">
        <f t="shared" si="122"/>
        <v>0</v>
      </c>
      <c r="CG33" s="6">
        <f t="shared" si="9"/>
        <v>0</v>
      </c>
      <c r="CI33" s="6">
        <f t="shared" si="65"/>
        <v>0</v>
      </c>
      <c r="CJ33" s="6">
        <f t="shared" si="66"/>
        <v>0</v>
      </c>
      <c r="CK33" s="6">
        <f t="shared" si="67"/>
        <v>0</v>
      </c>
    </row>
    <row r="34" spans="1:89" x14ac:dyDescent="0.2">
      <c r="A34" s="1" t="s">
        <v>25</v>
      </c>
      <c r="B34" s="44"/>
      <c r="C34" s="45"/>
      <c r="D34" s="46"/>
      <c r="E34" s="46"/>
      <c r="F34" s="47"/>
      <c r="G34" s="77">
        <f t="shared" si="1"/>
        <v>0</v>
      </c>
      <c r="H34" s="77">
        <f t="shared" si="2"/>
        <v>0</v>
      </c>
      <c r="I34" s="61" t="s">
        <v>344</v>
      </c>
      <c r="J34" s="45"/>
      <c r="K34" s="48"/>
      <c r="L34" s="48"/>
      <c r="M34" s="48"/>
      <c r="O34">
        <f t="shared" si="3"/>
        <v>0</v>
      </c>
      <c r="P34">
        <f t="shared" si="4"/>
        <v>22</v>
      </c>
      <c r="Q34" s="6">
        <f t="shared" si="68"/>
        <v>0</v>
      </c>
      <c r="R34" s="6">
        <f t="shared" si="69"/>
        <v>1</v>
      </c>
      <c r="S34" s="6">
        <f t="shared" si="70"/>
        <v>1</v>
      </c>
      <c r="T34" s="6">
        <f t="shared" si="71"/>
        <v>0</v>
      </c>
      <c r="U34" s="6">
        <f t="shared" si="72"/>
        <v>0</v>
      </c>
      <c r="V34" s="6">
        <f t="shared" si="73"/>
        <v>0</v>
      </c>
      <c r="W34" s="6">
        <f t="shared" si="74"/>
        <v>1</v>
      </c>
      <c r="X34" s="6">
        <f t="shared" si="75"/>
        <v>0</v>
      </c>
      <c r="Y34" s="6">
        <f t="shared" si="76"/>
        <v>1</v>
      </c>
      <c r="Z34" s="6">
        <f t="shared" si="77"/>
        <v>0</v>
      </c>
      <c r="AB34" s="6">
        <f t="shared" si="78"/>
        <v>0</v>
      </c>
      <c r="AC34" s="6">
        <f t="shared" si="79"/>
        <v>1</v>
      </c>
      <c r="AD34" s="6">
        <f t="shared" si="80"/>
        <v>1</v>
      </c>
      <c r="AE34" s="6">
        <f t="shared" si="81"/>
        <v>0</v>
      </c>
      <c r="AF34" s="6">
        <f t="shared" si="82"/>
        <v>0</v>
      </c>
      <c r="AG34" s="6">
        <f t="shared" si="83"/>
        <v>1</v>
      </c>
      <c r="AH34" s="6">
        <f t="shared" si="84"/>
        <v>0</v>
      </c>
      <c r="AI34" s="6">
        <f t="shared" si="85"/>
        <v>1</v>
      </c>
      <c r="AJ34" s="6">
        <f t="shared" si="5"/>
        <v>1</v>
      </c>
      <c r="AL34" s="6">
        <f t="shared" si="86"/>
        <v>0</v>
      </c>
      <c r="AM34" s="6">
        <f t="shared" si="87"/>
        <v>1</v>
      </c>
      <c r="AN34" s="6">
        <f t="shared" si="88"/>
        <v>1</v>
      </c>
      <c r="AO34" s="6">
        <f t="shared" si="89"/>
        <v>0</v>
      </c>
      <c r="AP34" s="6">
        <f t="shared" si="90"/>
        <v>0</v>
      </c>
      <c r="AR34" s="6">
        <f t="shared" si="91"/>
        <v>0</v>
      </c>
      <c r="AS34" s="6">
        <f t="shared" si="92"/>
        <v>1</v>
      </c>
      <c r="AT34" s="6">
        <f t="shared" si="93"/>
        <v>1</v>
      </c>
      <c r="AU34" s="6">
        <f t="shared" si="94"/>
        <v>0</v>
      </c>
      <c r="AV34" s="6">
        <f t="shared" si="95"/>
        <v>0</v>
      </c>
      <c r="AX34" s="6">
        <f t="shared" si="96"/>
        <v>0</v>
      </c>
      <c r="AY34" s="6">
        <f t="shared" si="97"/>
        <v>1</v>
      </c>
      <c r="AZ34" s="6">
        <f t="shared" si="98"/>
        <v>1</v>
      </c>
      <c r="BA34" s="6">
        <f t="shared" si="99"/>
        <v>0</v>
      </c>
      <c r="BB34" s="6">
        <f t="shared" si="100"/>
        <v>0</v>
      </c>
      <c r="BC34" s="6">
        <f t="shared" si="101"/>
        <v>1</v>
      </c>
      <c r="BD34" s="6">
        <f t="shared" si="102"/>
        <v>0</v>
      </c>
      <c r="BE34" s="6">
        <f t="shared" si="103"/>
        <v>1</v>
      </c>
      <c r="BG34" s="6">
        <f t="shared" si="104"/>
        <v>0</v>
      </c>
      <c r="BH34" s="6">
        <f t="shared" si="105"/>
        <v>0</v>
      </c>
      <c r="BI34" s="6">
        <f t="shared" si="106"/>
        <v>0</v>
      </c>
      <c r="BJ34" s="6">
        <f t="shared" si="107"/>
        <v>0</v>
      </c>
      <c r="BK34" s="6">
        <f t="shared" si="108"/>
        <v>1</v>
      </c>
      <c r="BL34" s="6">
        <f t="shared" si="109"/>
        <v>0</v>
      </c>
      <c r="BN34" s="6">
        <f t="shared" si="110"/>
        <v>0</v>
      </c>
      <c r="BO34" s="6">
        <f t="shared" si="111"/>
        <v>0</v>
      </c>
      <c r="BP34" s="6">
        <f t="shared" si="112"/>
        <v>0</v>
      </c>
      <c r="BQ34" s="6">
        <f t="shared" si="113"/>
        <v>0</v>
      </c>
      <c r="BR34" s="6">
        <f t="shared" si="114"/>
        <v>0</v>
      </c>
      <c r="BS34" s="6">
        <f t="shared" si="115"/>
        <v>0</v>
      </c>
      <c r="BU34" s="6">
        <f t="shared" si="116"/>
        <v>0</v>
      </c>
      <c r="BV34" s="6">
        <f t="shared" si="117"/>
        <v>1</v>
      </c>
      <c r="BW34" s="6">
        <f t="shared" si="118"/>
        <v>1</v>
      </c>
      <c r="BX34" s="6">
        <f t="shared" si="119"/>
        <v>0</v>
      </c>
      <c r="BY34" s="6">
        <f t="shared" si="120"/>
        <v>1</v>
      </c>
      <c r="CA34" s="6">
        <f t="shared" si="6"/>
        <v>0</v>
      </c>
      <c r="CB34" s="6">
        <f t="shared" si="7"/>
        <v>0</v>
      </c>
      <c r="CC34" s="6">
        <f t="shared" si="8"/>
        <v>1</v>
      </c>
      <c r="CE34" s="6">
        <f t="shared" si="121"/>
        <v>0</v>
      </c>
      <c r="CF34" s="6">
        <f t="shared" si="122"/>
        <v>0</v>
      </c>
      <c r="CG34" s="6">
        <f t="shared" si="9"/>
        <v>0</v>
      </c>
      <c r="CI34" s="6">
        <f t="shared" si="65"/>
        <v>0</v>
      </c>
      <c r="CJ34" s="6">
        <f t="shared" si="66"/>
        <v>0</v>
      </c>
      <c r="CK34" s="6">
        <f t="shared" si="67"/>
        <v>0</v>
      </c>
    </row>
    <row r="35" spans="1:89" x14ac:dyDescent="0.2">
      <c r="A35" s="1" t="s">
        <v>26</v>
      </c>
      <c r="B35" s="44"/>
      <c r="C35" s="45"/>
      <c r="D35" s="46"/>
      <c r="E35" s="46"/>
      <c r="F35" s="47"/>
      <c r="G35" s="77">
        <f t="shared" si="1"/>
        <v>0</v>
      </c>
      <c r="H35" s="77">
        <f t="shared" si="2"/>
        <v>0</v>
      </c>
      <c r="I35" s="61" t="s">
        <v>344</v>
      </c>
      <c r="J35" s="45"/>
      <c r="K35" s="48"/>
      <c r="L35" s="48"/>
      <c r="M35" s="48"/>
      <c r="O35">
        <f t="shared" si="3"/>
        <v>0</v>
      </c>
      <c r="P35">
        <f t="shared" si="4"/>
        <v>22</v>
      </c>
      <c r="Q35" s="6">
        <f t="shared" si="68"/>
        <v>0</v>
      </c>
      <c r="R35" s="6">
        <f t="shared" si="69"/>
        <v>1</v>
      </c>
      <c r="S35" s="6">
        <f t="shared" si="70"/>
        <v>1</v>
      </c>
      <c r="T35" s="6">
        <f t="shared" si="71"/>
        <v>0</v>
      </c>
      <c r="U35" s="6">
        <f t="shared" si="72"/>
        <v>0</v>
      </c>
      <c r="V35" s="6">
        <f t="shared" si="73"/>
        <v>0</v>
      </c>
      <c r="W35" s="6">
        <f t="shared" si="74"/>
        <v>1</v>
      </c>
      <c r="X35" s="6">
        <f t="shared" si="75"/>
        <v>0</v>
      </c>
      <c r="Y35" s="6">
        <f t="shared" si="76"/>
        <v>1</v>
      </c>
      <c r="Z35" s="6">
        <f t="shared" si="77"/>
        <v>0</v>
      </c>
      <c r="AB35" s="6">
        <f t="shared" si="78"/>
        <v>0</v>
      </c>
      <c r="AC35" s="6">
        <f t="shared" si="79"/>
        <v>1</v>
      </c>
      <c r="AD35" s="6">
        <f t="shared" si="80"/>
        <v>1</v>
      </c>
      <c r="AE35" s="6">
        <f t="shared" si="81"/>
        <v>0</v>
      </c>
      <c r="AF35" s="6">
        <f t="shared" si="82"/>
        <v>0</v>
      </c>
      <c r="AG35" s="6">
        <f t="shared" si="83"/>
        <v>1</v>
      </c>
      <c r="AH35" s="6">
        <f t="shared" si="84"/>
        <v>0</v>
      </c>
      <c r="AI35" s="6">
        <f t="shared" si="85"/>
        <v>1</v>
      </c>
      <c r="AJ35" s="6">
        <f t="shared" si="5"/>
        <v>1</v>
      </c>
      <c r="AL35" s="6">
        <f t="shared" si="86"/>
        <v>0</v>
      </c>
      <c r="AM35" s="6">
        <f t="shared" si="87"/>
        <v>1</v>
      </c>
      <c r="AN35" s="6">
        <f t="shared" si="88"/>
        <v>1</v>
      </c>
      <c r="AO35" s="6">
        <f t="shared" si="89"/>
        <v>0</v>
      </c>
      <c r="AP35" s="6">
        <f t="shared" si="90"/>
        <v>0</v>
      </c>
      <c r="AR35" s="6">
        <f t="shared" si="91"/>
        <v>0</v>
      </c>
      <c r="AS35" s="6">
        <f t="shared" si="92"/>
        <v>1</v>
      </c>
      <c r="AT35" s="6">
        <f t="shared" si="93"/>
        <v>1</v>
      </c>
      <c r="AU35" s="6">
        <f t="shared" si="94"/>
        <v>0</v>
      </c>
      <c r="AV35" s="6">
        <f t="shared" si="95"/>
        <v>0</v>
      </c>
      <c r="AX35" s="6">
        <f t="shared" si="96"/>
        <v>0</v>
      </c>
      <c r="AY35" s="6">
        <f t="shared" si="97"/>
        <v>1</v>
      </c>
      <c r="AZ35" s="6">
        <f t="shared" si="98"/>
        <v>1</v>
      </c>
      <c r="BA35" s="6">
        <f t="shared" si="99"/>
        <v>0</v>
      </c>
      <c r="BB35" s="6">
        <f t="shared" si="100"/>
        <v>0</v>
      </c>
      <c r="BC35" s="6">
        <f t="shared" si="101"/>
        <v>1</v>
      </c>
      <c r="BD35" s="6">
        <f t="shared" si="102"/>
        <v>0</v>
      </c>
      <c r="BE35" s="6">
        <f t="shared" si="103"/>
        <v>1</v>
      </c>
      <c r="BG35" s="6">
        <f t="shared" si="104"/>
        <v>0</v>
      </c>
      <c r="BH35" s="6">
        <f t="shared" si="105"/>
        <v>0</v>
      </c>
      <c r="BI35" s="6">
        <f t="shared" si="106"/>
        <v>0</v>
      </c>
      <c r="BJ35" s="6">
        <f t="shared" si="107"/>
        <v>0</v>
      </c>
      <c r="BK35" s="6">
        <f t="shared" si="108"/>
        <v>1</v>
      </c>
      <c r="BL35" s="6">
        <f t="shared" si="109"/>
        <v>0</v>
      </c>
      <c r="BN35" s="6">
        <f t="shared" si="110"/>
        <v>0</v>
      </c>
      <c r="BO35" s="6">
        <f t="shared" si="111"/>
        <v>0</v>
      </c>
      <c r="BP35" s="6">
        <f t="shared" si="112"/>
        <v>0</v>
      </c>
      <c r="BQ35" s="6">
        <f t="shared" si="113"/>
        <v>0</v>
      </c>
      <c r="BR35" s="6">
        <f t="shared" si="114"/>
        <v>0</v>
      </c>
      <c r="BS35" s="6">
        <f t="shared" si="115"/>
        <v>0</v>
      </c>
      <c r="BU35" s="6">
        <f t="shared" si="116"/>
        <v>0</v>
      </c>
      <c r="BV35" s="6">
        <f t="shared" si="117"/>
        <v>1</v>
      </c>
      <c r="BW35" s="6">
        <f t="shared" si="118"/>
        <v>1</v>
      </c>
      <c r="BX35" s="6">
        <f t="shared" si="119"/>
        <v>0</v>
      </c>
      <c r="BY35" s="6">
        <f t="shared" si="120"/>
        <v>1</v>
      </c>
      <c r="CA35" s="6">
        <f t="shared" si="6"/>
        <v>0</v>
      </c>
      <c r="CB35" s="6">
        <f t="shared" si="7"/>
        <v>0</v>
      </c>
      <c r="CC35" s="6">
        <f t="shared" si="8"/>
        <v>1</v>
      </c>
      <c r="CE35" s="6">
        <f t="shared" si="121"/>
        <v>0</v>
      </c>
      <c r="CF35" s="6">
        <f t="shared" si="122"/>
        <v>0</v>
      </c>
      <c r="CG35" s="6">
        <f t="shared" si="9"/>
        <v>0</v>
      </c>
      <c r="CI35" s="6">
        <f t="shared" si="65"/>
        <v>0</v>
      </c>
      <c r="CJ35" s="6">
        <f t="shared" si="66"/>
        <v>0</v>
      </c>
      <c r="CK35" s="6">
        <f t="shared" si="67"/>
        <v>0</v>
      </c>
    </row>
    <row r="36" spans="1:89" x14ac:dyDescent="0.2">
      <c r="A36" s="1" t="s">
        <v>27</v>
      </c>
      <c r="B36" s="44"/>
      <c r="C36" s="45"/>
      <c r="D36" s="46"/>
      <c r="E36" s="46"/>
      <c r="F36" s="47"/>
      <c r="G36" s="77">
        <f t="shared" si="1"/>
        <v>0</v>
      </c>
      <c r="H36" s="77">
        <f t="shared" si="2"/>
        <v>0</v>
      </c>
      <c r="I36" s="61" t="s">
        <v>344</v>
      </c>
      <c r="J36" s="45"/>
      <c r="K36" s="48"/>
      <c r="L36" s="48"/>
      <c r="M36" s="48"/>
      <c r="O36">
        <f t="shared" si="3"/>
        <v>0</v>
      </c>
      <c r="P36">
        <f t="shared" si="4"/>
        <v>22</v>
      </c>
      <c r="Q36" s="6">
        <f t="shared" si="68"/>
        <v>0</v>
      </c>
      <c r="R36" s="6">
        <f t="shared" si="69"/>
        <v>1</v>
      </c>
      <c r="S36" s="6">
        <f t="shared" si="70"/>
        <v>1</v>
      </c>
      <c r="T36" s="6">
        <f t="shared" si="71"/>
        <v>0</v>
      </c>
      <c r="U36" s="6">
        <f t="shared" si="72"/>
        <v>0</v>
      </c>
      <c r="V36" s="6">
        <f t="shared" si="73"/>
        <v>0</v>
      </c>
      <c r="W36" s="6">
        <f t="shared" si="74"/>
        <v>1</v>
      </c>
      <c r="X36" s="6">
        <f t="shared" si="75"/>
        <v>0</v>
      </c>
      <c r="Y36" s="6">
        <f t="shared" si="76"/>
        <v>1</v>
      </c>
      <c r="Z36" s="6">
        <f t="shared" si="77"/>
        <v>0</v>
      </c>
      <c r="AB36" s="6">
        <f t="shared" si="78"/>
        <v>0</v>
      </c>
      <c r="AC36" s="6">
        <f t="shared" si="79"/>
        <v>1</v>
      </c>
      <c r="AD36" s="6">
        <f t="shared" si="80"/>
        <v>1</v>
      </c>
      <c r="AE36" s="6">
        <f t="shared" si="81"/>
        <v>0</v>
      </c>
      <c r="AF36" s="6">
        <f t="shared" si="82"/>
        <v>0</v>
      </c>
      <c r="AG36" s="6">
        <f t="shared" si="83"/>
        <v>1</v>
      </c>
      <c r="AH36" s="6">
        <f t="shared" si="84"/>
        <v>0</v>
      </c>
      <c r="AI36" s="6">
        <f t="shared" si="85"/>
        <v>1</v>
      </c>
      <c r="AJ36" s="6">
        <f t="shared" si="5"/>
        <v>1</v>
      </c>
      <c r="AL36" s="6">
        <f t="shared" si="86"/>
        <v>0</v>
      </c>
      <c r="AM36" s="6">
        <f t="shared" si="87"/>
        <v>1</v>
      </c>
      <c r="AN36" s="6">
        <f t="shared" si="88"/>
        <v>1</v>
      </c>
      <c r="AO36" s="6">
        <f t="shared" si="89"/>
        <v>0</v>
      </c>
      <c r="AP36" s="6">
        <f t="shared" si="90"/>
        <v>0</v>
      </c>
      <c r="AR36" s="6">
        <f t="shared" si="91"/>
        <v>0</v>
      </c>
      <c r="AS36" s="6">
        <f t="shared" si="92"/>
        <v>1</v>
      </c>
      <c r="AT36" s="6">
        <f t="shared" si="93"/>
        <v>1</v>
      </c>
      <c r="AU36" s="6">
        <f t="shared" si="94"/>
        <v>0</v>
      </c>
      <c r="AV36" s="6">
        <f t="shared" si="95"/>
        <v>0</v>
      </c>
      <c r="AX36" s="6">
        <f t="shared" si="96"/>
        <v>0</v>
      </c>
      <c r="AY36" s="6">
        <f t="shared" si="97"/>
        <v>1</v>
      </c>
      <c r="AZ36" s="6">
        <f t="shared" si="98"/>
        <v>1</v>
      </c>
      <c r="BA36" s="6">
        <f t="shared" si="99"/>
        <v>0</v>
      </c>
      <c r="BB36" s="6">
        <f t="shared" si="100"/>
        <v>0</v>
      </c>
      <c r="BC36" s="6">
        <f t="shared" si="101"/>
        <v>1</v>
      </c>
      <c r="BD36" s="6">
        <f t="shared" si="102"/>
        <v>0</v>
      </c>
      <c r="BE36" s="6">
        <f t="shared" si="103"/>
        <v>1</v>
      </c>
      <c r="BG36" s="6">
        <f t="shared" si="104"/>
        <v>0</v>
      </c>
      <c r="BH36" s="6">
        <f t="shared" si="105"/>
        <v>0</v>
      </c>
      <c r="BI36" s="6">
        <f t="shared" si="106"/>
        <v>0</v>
      </c>
      <c r="BJ36" s="6">
        <f t="shared" si="107"/>
        <v>0</v>
      </c>
      <c r="BK36" s="6">
        <f t="shared" si="108"/>
        <v>1</v>
      </c>
      <c r="BL36" s="6">
        <f t="shared" si="109"/>
        <v>0</v>
      </c>
      <c r="BN36" s="6">
        <f t="shared" si="110"/>
        <v>0</v>
      </c>
      <c r="BO36" s="6">
        <f t="shared" si="111"/>
        <v>0</v>
      </c>
      <c r="BP36" s="6">
        <f t="shared" si="112"/>
        <v>0</v>
      </c>
      <c r="BQ36" s="6">
        <f t="shared" si="113"/>
        <v>0</v>
      </c>
      <c r="BR36" s="6">
        <f t="shared" si="114"/>
        <v>0</v>
      </c>
      <c r="BS36" s="6">
        <f t="shared" si="115"/>
        <v>0</v>
      </c>
      <c r="BU36" s="6">
        <f t="shared" si="116"/>
        <v>0</v>
      </c>
      <c r="BV36" s="6">
        <f t="shared" si="117"/>
        <v>1</v>
      </c>
      <c r="BW36" s="6">
        <f t="shared" si="118"/>
        <v>1</v>
      </c>
      <c r="BX36" s="6">
        <f t="shared" si="119"/>
        <v>0</v>
      </c>
      <c r="BY36" s="6">
        <f t="shared" si="120"/>
        <v>1</v>
      </c>
      <c r="CA36" s="6">
        <f t="shared" si="6"/>
        <v>0</v>
      </c>
      <c r="CB36" s="6">
        <f t="shared" si="7"/>
        <v>0</v>
      </c>
      <c r="CC36" s="6">
        <f t="shared" si="8"/>
        <v>1</v>
      </c>
      <c r="CE36" s="6">
        <f t="shared" si="121"/>
        <v>0</v>
      </c>
      <c r="CF36" s="6">
        <f t="shared" si="122"/>
        <v>0</v>
      </c>
      <c r="CG36" s="6">
        <f t="shared" si="9"/>
        <v>0</v>
      </c>
      <c r="CI36" s="6">
        <f t="shared" si="65"/>
        <v>0</v>
      </c>
      <c r="CJ36" s="6">
        <f t="shared" si="66"/>
        <v>0</v>
      </c>
      <c r="CK36" s="6">
        <f t="shared" si="67"/>
        <v>0</v>
      </c>
    </row>
    <row r="37" spans="1:89" x14ac:dyDescent="0.2">
      <c r="A37" s="1" t="s">
        <v>28</v>
      </c>
      <c r="B37" s="44"/>
      <c r="C37" s="45"/>
      <c r="D37" s="46"/>
      <c r="E37" s="46"/>
      <c r="F37" s="47"/>
      <c r="G37" s="77">
        <f t="shared" si="1"/>
        <v>0</v>
      </c>
      <c r="H37" s="77">
        <f t="shared" si="2"/>
        <v>0</v>
      </c>
      <c r="I37" s="61" t="s">
        <v>344</v>
      </c>
      <c r="J37" s="45"/>
      <c r="K37" s="48"/>
      <c r="L37" s="48"/>
      <c r="M37" s="48"/>
      <c r="O37">
        <f t="shared" si="3"/>
        <v>0</v>
      </c>
      <c r="P37">
        <f t="shared" si="4"/>
        <v>22</v>
      </c>
      <c r="Q37" s="6">
        <f t="shared" si="68"/>
        <v>0</v>
      </c>
      <c r="R37" s="6">
        <f t="shared" si="69"/>
        <v>1</v>
      </c>
      <c r="S37" s="6">
        <f t="shared" si="70"/>
        <v>1</v>
      </c>
      <c r="T37" s="6">
        <f t="shared" si="71"/>
        <v>0</v>
      </c>
      <c r="U37" s="6">
        <f t="shared" si="72"/>
        <v>0</v>
      </c>
      <c r="V37" s="6">
        <f t="shared" si="73"/>
        <v>0</v>
      </c>
      <c r="W37" s="6">
        <f t="shared" si="74"/>
        <v>1</v>
      </c>
      <c r="X37" s="6">
        <f t="shared" si="75"/>
        <v>0</v>
      </c>
      <c r="Y37" s="6">
        <f t="shared" si="76"/>
        <v>1</v>
      </c>
      <c r="Z37" s="6">
        <f t="shared" si="77"/>
        <v>0</v>
      </c>
      <c r="AB37" s="6">
        <f t="shared" si="78"/>
        <v>0</v>
      </c>
      <c r="AC37" s="6">
        <f t="shared" si="79"/>
        <v>1</v>
      </c>
      <c r="AD37" s="6">
        <f t="shared" si="80"/>
        <v>1</v>
      </c>
      <c r="AE37" s="6">
        <f t="shared" si="81"/>
        <v>0</v>
      </c>
      <c r="AF37" s="6">
        <f t="shared" si="82"/>
        <v>0</v>
      </c>
      <c r="AG37" s="6">
        <f t="shared" si="83"/>
        <v>1</v>
      </c>
      <c r="AH37" s="6">
        <f t="shared" si="84"/>
        <v>0</v>
      </c>
      <c r="AI37" s="6">
        <f t="shared" si="85"/>
        <v>1</v>
      </c>
      <c r="AJ37" s="6">
        <f t="shared" si="5"/>
        <v>1</v>
      </c>
      <c r="AL37" s="6">
        <f t="shared" si="86"/>
        <v>0</v>
      </c>
      <c r="AM37" s="6">
        <f t="shared" si="87"/>
        <v>1</v>
      </c>
      <c r="AN37" s="6">
        <f t="shared" si="88"/>
        <v>1</v>
      </c>
      <c r="AO37" s="6">
        <f t="shared" si="89"/>
        <v>0</v>
      </c>
      <c r="AP37" s="6">
        <f t="shared" si="90"/>
        <v>0</v>
      </c>
      <c r="AR37" s="6">
        <f t="shared" si="91"/>
        <v>0</v>
      </c>
      <c r="AS37" s="6">
        <f t="shared" si="92"/>
        <v>1</v>
      </c>
      <c r="AT37" s="6">
        <f t="shared" si="93"/>
        <v>1</v>
      </c>
      <c r="AU37" s="6">
        <f t="shared" si="94"/>
        <v>0</v>
      </c>
      <c r="AV37" s="6">
        <f t="shared" si="95"/>
        <v>0</v>
      </c>
      <c r="AX37" s="6">
        <f t="shared" si="96"/>
        <v>0</v>
      </c>
      <c r="AY37" s="6">
        <f t="shared" si="97"/>
        <v>1</v>
      </c>
      <c r="AZ37" s="6">
        <f t="shared" si="98"/>
        <v>1</v>
      </c>
      <c r="BA37" s="6">
        <f t="shared" si="99"/>
        <v>0</v>
      </c>
      <c r="BB37" s="6">
        <f t="shared" si="100"/>
        <v>0</v>
      </c>
      <c r="BC37" s="6">
        <f t="shared" si="101"/>
        <v>1</v>
      </c>
      <c r="BD37" s="6">
        <f t="shared" si="102"/>
        <v>0</v>
      </c>
      <c r="BE37" s="6">
        <f t="shared" si="103"/>
        <v>1</v>
      </c>
      <c r="BG37" s="6">
        <f t="shared" si="104"/>
        <v>0</v>
      </c>
      <c r="BH37" s="6">
        <f t="shared" si="105"/>
        <v>0</v>
      </c>
      <c r="BI37" s="6">
        <f t="shared" si="106"/>
        <v>0</v>
      </c>
      <c r="BJ37" s="6">
        <f t="shared" si="107"/>
        <v>0</v>
      </c>
      <c r="BK37" s="6">
        <f t="shared" si="108"/>
        <v>1</v>
      </c>
      <c r="BL37" s="6">
        <f t="shared" si="109"/>
        <v>0</v>
      </c>
      <c r="BN37" s="6">
        <f t="shared" si="110"/>
        <v>0</v>
      </c>
      <c r="BO37" s="6">
        <f t="shared" si="111"/>
        <v>0</v>
      </c>
      <c r="BP37" s="6">
        <f t="shared" si="112"/>
        <v>0</v>
      </c>
      <c r="BQ37" s="6">
        <f t="shared" si="113"/>
        <v>0</v>
      </c>
      <c r="BR37" s="6">
        <f t="shared" si="114"/>
        <v>0</v>
      </c>
      <c r="BS37" s="6">
        <f t="shared" si="115"/>
        <v>0</v>
      </c>
      <c r="BU37" s="6">
        <f t="shared" si="116"/>
        <v>0</v>
      </c>
      <c r="BV37" s="6">
        <f t="shared" si="117"/>
        <v>1</v>
      </c>
      <c r="BW37" s="6">
        <f t="shared" si="118"/>
        <v>1</v>
      </c>
      <c r="BX37" s="6">
        <f t="shared" si="119"/>
        <v>0</v>
      </c>
      <c r="BY37" s="6">
        <f t="shared" si="120"/>
        <v>1</v>
      </c>
      <c r="CA37" s="6">
        <f t="shared" si="6"/>
        <v>0</v>
      </c>
      <c r="CB37" s="6">
        <f t="shared" si="7"/>
        <v>0</v>
      </c>
      <c r="CC37" s="6">
        <f t="shared" si="8"/>
        <v>1</v>
      </c>
      <c r="CE37" s="6">
        <f t="shared" si="121"/>
        <v>0</v>
      </c>
      <c r="CF37" s="6">
        <f t="shared" si="122"/>
        <v>0</v>
      </c>
      <c r="CG37" s="6">
        <f t="shared" si="9"/>
        <v>0</v>
      </c>
      <c r="CI37" s="6">
        <f t="shared" si="65"/>
        <v>0</v>
      </c>
      <c r="CJ37" s="6">
        <f t="shared" si="66"/>
        <v>0</v>
      </c>
      <c r="CK37" s="6">
        <f t="shared" si="67"/>
        <v>0</v>
      </c>
    </row>
    <row r="38" spans="1:89" x14ac:dyDescent="0.2">
      <c r="A38" s="1" t="s">
        <v>29</v>
      </c>
      <c r="B38" s="44"/>
      <c r="C38" s="45"/>
      <c r="D38" s="46"/>
      <c r="E38" s="46"/>
      <c r="F38" s="47"/>
      <c r="G38" s="77">
        <f t="shared" si="1"/>
        <v>0</v>
      </c>
      <c r="H38" s="77">
        <f t="shared" si="2"/>
        <v>0</v>
      </c>
      <c r="I38" s="61" t="s">
        <v>344</v>
      </c>
      <c r="J38" s="45"/>
      <c r="K38" s="48"/>
      <c r="L38" s="48"/>
      <c r="M38" s="48"/>
      <c r="O38">
        <f t="shared" si="3"/>
        <v>0</v>
      </c>
      <c r="P38">
        <f t="shared" si="4"/>
        <v>22</v>
      </c>
      <c r="Q38" s="6">
        <f t="shared" si="68"/>
        <v>0</v>
      </c>
      <c r="R38" s="6">
        <f t="shared" si="69"/>
        <v>1</v>
      </c>
      <c r="S38" s="6">
        <f t="shared" si="70"/>
        <v>1</v>
      </c>
      <c r="T38" s="6">
        <f t="shared" si="71"/>
        <v>0</v>
      </c>
      <c r="U38" s="6">
        <f t="shared" si="72"/>
        <v>0</v>
      </c>
      <c r="V38" s="6">
        <f t="shared" si="73"/>
        <v>0</v>
      </c>
      <c r="W38" s="6">
        <f t="shared" si="74"/>
        <v>1</v>
      </c>
      <c r="X38" s="6">
        <f t="shared" si="75"/>
        <v>0</v>
      </c>
      <c r="Y38" s="6">
        <f t="shared" si="76"/>
        <v>1</v>
      </c>
      <c r="Z38" s="6">
        <f t="shared" si="77"/>
        <v>0</v>
      </c>
      <c r="AB38" s="6">
        <f t="shared" si="78"/>
        <v>0</v>
      </c>
      <c r="AC38" s="6">
        <f t="shared" si="79"/>
        <v>1</v>
      </c>
      <c r="AD38" s="6">
        <f t="shared" si="80"/>
        <v>1</v>
      </c>
      <c r="AE38" s="6">
        <f t="shared" si="81"/>
        <v>0</v>
      </c>
      <c r="AF38" s="6">
        <f t="shared" si="82"/>
        <v>0</v>
      </c>
      <c r="AG38" s="6">
        <f t="shared" si="83"/>
        <v>1</v>
      </c>
      <c r="AH38" s="6">
        <f t="shared" si="84"/>
        <v>0</v>
      </c>
      <c r="AI38" s="6">
        <f t="shared" si="85"/>
        <v>1</v>
      </c>
      <c r="AJ38" s="6">
        <f t="shared" si="5"/>
        <v>1</v>
      </c>
      <c r="AL38" s="6">
        <f t="shared" si="86"/>
        <v>0</v>
      </c>
      <c r="AM38" s="6">
        <f t="shared" si="87"/>
        <v>1</v>
      </c>
      <c r="AN38" s="6">
        <f t="shared" si="88"/>
        <v>1</v>
      </c>
      <c r="AO38" s="6">
        <f t="shared" si="89"/>
        <v>0</v>
      </c>
      <c r="AP38" s="6">
        <f t="shared" si="90"/>
        <v>0</v>
      </c>
      <c r="AR38" s="6">
        <f t="shared" si="91"/>
        <v>0</v>
      </c>
      <c r="AS38" s="6">
        <f t="shared" si="92"/>
        <v>1</v>
      </c>
      <c r="AT38" s="6">
        <f t="shared" si="93"/>
        <v>1</v>
      </c>
      <c r="AU38" s="6">
        <f t="shared" si="94"/>
        <v>0</v>
      </c>
      <c r="AV38" s="6">
        <f t="shared" si="95"/>
        <v>0</v>
      </c>
      <c r="AX38" s="6">
        <f t="shared" si="96"/>
        <v>0</v>
      </c>
      <c r="AY38" s="6">
        <f t="shared" si="97"/>
        <v>1</v>
      </c>
      <c r="AZ38" s="6">
        <f t="shared" si="98"/>
        <v>1</v>
      </c>
      <c r="BA38" s="6">
        <f t="shared" si="99"/>
        <v>0</v>
      </c>
      <c r="BB38" s="6">
        <f t="shared" si="100"/>
        <v>0</v>
      </c>
      <c r="BC38" s="6">
        <f t="shared" si="101"/>
        <v>1</v>
      </c>
      <c r="BD38" s="6">
        <f t="shared" si="102"/>
        <v>0</v>
      </c>
      <c r="BE38" s="6">
        <f t="shared" si="103"/>
        <v>1</v>
      </c>
      <c r="BG38" s="6">
        <f t="shared" si="104"/>
        <v>0</v>
      </c>
      <c r="BH38" s="6">
        <f t="shared" si="105"/>
        <v>0</v>
      </c>
      <c r="BI38" s="6">
        <f t="shared" si="106"/>
        <v>0</v>
      </c>
      <c r="BJ38" s="6">
        <f t="shared" si="107"/>
        <v>0</v>
      </c>
      <c r="BK38" s="6">
        <f t="shared" si="108"/>
        <v>1</v>
      </c>
      <c r="BL38" s="6">
        <f t="shared" si="109"/>
        <v>0</v>
      </c>
      <c r="BN38" s="6">
        <f t="shared" si="110"/>
        <v>0</v>
      </c>
      <c r="BO38" s="6">
        <f t="shared" si="111"/>
        <v>0</v>
      </c>
      <c r="BP38" s="6">
        <f t="shared" si="112"/>
        <v>0</v>
      </c>
      <c r="BQ38" s="6">
        <f t="shared" si="113"/>
        <v>0</v>
      </c>
      <c r="BR38" s="6">
        <f t="shared" si="114"/>
        <v>0</v>
      </c>
      <c r="BS38" s="6">
        <f t="shared" si="115"/>
        <v>0</v>
      </c>
      <c r="BU38" s="6">
        <f t="shared" si="116"/>
        <v>0</v>
      </c>
      <c r="BV38" s="6">
        <f t="shared" si="117"/>
        <v>1</v>
      </c>
      <c r="BW38" s="6">
        <f t="shared" si="118"/>
        <v>1</v>
      </c>
      <c r="BX38" s="6">
        <f t="shared" si="119"/>
        <v>0</v>
      </c>
      <c r="BY38" s="6">
        <f t="shared" si="120"/>
        <v>1</v>
      </c>
      <c r="CA38" s="6">
        <f t="shared" si="6"/>
        <v>0</v>
      </c>
      <c r="CB38" s="6">
        <f t="shared" si="7"/>
        <v>0</v>
      </c>
      <c r="CC38" s="6">
        <f t="shared" si="8"/>
        <v>1</v>
      </c>
      <c r="CE38" s="6">
        <f t="shared" si="121"/>
        <v>0</v>
      </c>
      <c r="CF38" s="6">
        <f t="shared" si="122"/>
        <v>0</v>
      </c>
      <c r="CG38" s="6">
        <f t="shared" si="9"/>
        <v>0</v>
      </c>
      <c r="CI38" s="6">
        <f t="shared" si="65"/>
        <v>0</v>
      </c>
      <c r="CJ38" s="6">
        <f t="shared" si="66"/>
        <v>0</v>
      </c>
      <c r="CK38" s="6">
        <f t="shared" si="67"/>
        <v>0</v>
      </c>
    </row>
    <row r="39" spans="1:89" x14ac:dyDescent="0.2">
      <c r="A39" s="1" t="s">
        <v>30</v>
      </c>
      <c r="B39" s="44"/>
      <c r="C39" s="45"/>
      <c r="D39" s="46"/>
      <c r="E39" s="46"/>
      <c r="F39" s="47"/>
      <c r="G39" s="77">
        <f t="shared" si="1"/>
        <v>0</v>
      </c>
      <c r="H39" s="77">
        <f t="shared" si="2"/>
        <v>0</v>
      </c>
      <c r="I39" s="61" t="s">
        <v>344</v>
      </c>
      <c r="J39" s="45"/>
      <c r="K39" s="48"/>
      <c r="L39" s="48"/>
      <c r="M39" s="48"/>
      <c r="O39">
        <f t="shared" si="3"/>
        <v>0</v>
      </c>
      <c r="P39">
        <f t="shared" si="4"/>
        <v>22</v>
      </c>
      <c r="Q39" s="6">
        <f t="shared" si="68"/>
        <v>0</v>
      </c>
      <c r="R39" s="6">
        <f t="shared" si="69"/>
        <v>1</v>
      </c>
      <c r="S39" s="6">
        <f t="shared" si="70"/>
        <v>1</v>
      </c>
      <c r="T39" s="6">
        <f t="shared" si="71"/>
        <v>0</v>
      </c>
      <c r="U39" s="6">
        <f t="shared" si="72"/>
        <v>0</v>
      </c>
      <c r="V39" s="6">
        <f t="shared" si="73"/>
        <v>0</v>
      </c>
      <c r="W39" s="6">
        <f t="shared" si="74"/>
        <v>1</v>
      </c>
      <c r="X39" s="6">
        <f t="shared" si="75"/>
        <v>0</v>
      </c>
      <c r="Y39" s="6">
        <f t="shared" si="76"/>
        <v>1</v>
      </c>
      <c r="Z39" s="6">
        <f t="shared" si="77"/>
        <v>0</v>
      </c>
      <c r="AB39" s="6">
        <f t="shared" si="78"/>
        <v>0</v>
      </c>
      <c r="AC39" s="6">
        <f t="shared" si="79"/>
        <v>1</v>
      </c>
      <c r="AD39" s="6">
        <f t="shared" si="80"/>
        <v>1</v>
      </c>
      <c r="AE39" s="6">
        <f t="shared" si="81"/>
        <v>0</v>
      </c>
      <c r="AF39" s="6">
        <f t="shared" si="82"/>
        <v>0</v>
      </c>
      <c r="AG39" s="6">
        <f t="shared" si="83"/>
        <v>1</v>
      </c>
      <c r="AH39" s="6">
        <f t="shared" si="84"/>
        <v>0</v>
      </c>
      <c r="AI39" s="6">
        <f t="shared" si="85"/>
        <v>1</v>
      </c>
      <c r="AJ39" s="6">
        <f t="shared" si="5"/>
        <v>1</v>
      </c>
      <c r="AL39" s="6">
        <f t="shared" si="86"/>
        <v>0</v>
      </c>
      <c r="AM39" s="6">
        <f t="shared" si="87"/>
        <v>1</v>
      </c>
      <c r="AN39" s="6">
        <f t="shared" si="88"/>
        <v>1</v>
      </c>
      <c r="AO39" s="6">
        <f t="shared" si="89"/>
        <v>0</v>
      </c>
      <c r="AP39" s="6">
        <f t="shared" si="90"/>
        <v>0</v>
      </c>
      <c r="AR39" s="6">
        <f t="shared" si="91"/>
        <v>0</v>
      </c>
      <c r="AS39" s="6">
        <f t="shared" si="92"/>
        <v>1</v>
      </c>
      <c r="AT39" s="6">
        <f t="shared" si="93"/>
        <v>1</v>
      </c>
      <c r="AU39" s="6">
        <f t="shared" si="94"/>
        <v>0</v>
      </c>
      <c r="AV39" s="6">
        <f t="shared" si="95"/>
        <v>0</v>
      </c>
      <c r="AX39" s="6">
        <f t="shared" si="96"/>
        <v>0</v>
      </c>
      <c r="AY39" s="6">
        <f t="shared" si="97"/>
        <v>1</v>
      </c>
      <c r="AZ39" s="6">
        <f t="shared" si="98"/>
        <v>1</v>
      </c>
      <c r="BA39" s="6">
        <f t="shared" si="99"/>
        <v>0</v>
      </c>
      <c r="BB39" s="6">
        <f t="shared" si="100"/>
        <v>0</v>
      </c>
      <c r="BC39" s="6">
        <f t="shared" si="101"/>
        <v>1</v>
      </c>
      <c r="BD39" s="6">
        <f t="shared" si="102"/>
        <v>0</v>
      </c>
      <c r="BE39" s="6">
        <f t="shared" si="103"/>
        <v>1</v>
      </c>
      <c r="BG39" s="6">
        <f t="shared" si="104"/>
        <v>0</v>
      </c>
      <c r="BH39" s="6">
        <f t="shared" si="105"/>
        <v>0</v>
      </c>
      <c r="BI39" s="6">
        <f t="shared" si="106"/>
        <v>0</v>
      </c>
      <c r="BJ39" s="6">
        <f t="shared" si="107"/>
        <v>0</v>
      </c>
      <c r="BK39" s="6">
        <f t="shared" si="108"/>
        <v>1</v>
      </c>
      <c r="BL39" s="6">
        <f t="shared" si="109"/>
        <v>0</v>
      </c>
      <c r="BN39" s="6">
        <f t="shared" si="110"/>
        <v>0</v>
      </c>
      <c r="BO39" s="6">
        <f t="shared" si="111"/>
        <v>0</v>
      </c>
      <c r="BP39" s="6">
        <f t="shared" si="112"/>
        <v>0</v>
      </c>
      <c r="BQ39" s="6">
        <f t="shared" si="113"/>
        <v>0</v>
      </c>
      <c r="BR39" s="6">
        <f t="shared" si="114"/>
        <v>0</v>
      </c>
      <c r="BS39" s="6">
        <f t="shared" si="115"/>
        <v>0</v>
      </c>
      <c r="BU39" s="6">
        <f t="shared" si="116"/>
        <v>0</v>
      </c>
      <c r="BV39" s="6">
        <f t="shared" si="117"/>
        <v>1</v>
      </c>
      <c r="BW39" s="6">
        <f t="shared" si="118"/>
        <v>1</v>
      </c>
      <c r="BX39" s="6">
        <f t="shared" si="119"/>
        <v>0</v>
      </c>
      <c r="BY39" s="6">
        <f t="shared" si="120"/>
        <v>1</v>
      </c>
      <c r="CA39" s="6">
        <f t="shared" si="6"/>
        <v>0</v>
      </c>
      <c r="CB39" s="6">
        <f t="shared" si="7"/>
        <v>0</v>
      </c>
      <c r="CC39" s="6">
        <f t="shared" si="8"/>
        <v>1</v>
      </c>
      <c r="CE39" s="6">
        <f t="shared" si="121"/>
        <v>0</v>
      </c>
      <c r="CF39" s="6">
        <f t="shared" si="122"/>
        <v>0</v>
      </c>
      <c r="CG39" s="6">
        <f t="shared" si="9"/>
        <v>0</v>
      </c>
      <c r="CI39" s="6">
        <f t="shared" si="65"/>
        <v>0</v>
      </c>
      <c r="CJ39" s="6">
        <f t="shared" si="66"/>
        <v>0</v>
      </c>
      <c r="CK39" s="6">
        <f t="shared" si="67"/>
        <v>0</v>
      </c>
    </row>
    <row r="40" spans="1:89" x14ac:dyDescent="0.2">
      <c r="A40" s="1" t="s">
        <v>31</v>
      </c>
      <c r="B40" s="44"/>
      <c r="C40" s="45"/>
      <c r="D40" s="46"/>
      <c r="E40" s="46"/>
      <c r="F40" s="47"/>
      <c r="G40" s="77">
        <f t="shared" si="1"/>
        <v>0</v>
      </c>
      <c r="H40" s="77">
        <f t="shared" si="2"/>
        <v>0</v>
      </c>
      <c r="I40" s="61" t="s">
        <v>344</v>
      </c>
      <c r="J40" s="45"/>
      <c r="K40" s="48"/>
      <c r="L40" s="48"/>
      <c r="M40" s="48"/>
      <c r="O40">
        <f t="shared" si="3"/>
        <v>0</v>
      </c>
      <c r="P40">
        <f t="shared" si="4"/>
        <v>22</v>
      </c>
      <c r="Q40" s="6">
        <f t="shared" si="68"/>
        <v>0</v>
      </c>
      <c r="R40" s="6">
        <f t="shared" si="69"/>
        <v>1</v>
      </c>
      <c r="S40" s="6">
        <f t="shared" si="70"/>
        <v>1</v>
      </c>
      <c r="T40" s="6">
        <f t="shared" si="71"/>
        <v>0</v>
      </c>
      <c r="U40" s="6">
        <f t="shared" si="72"/>
        <v>0</v>
      </c>
      <c r="V40" s="6">
        <f t="shared" si="73"/>
        <v>0</v>
      </c>
      <c r="W40" s="6">
        <f t="shared" si="74"/>
        <v>1</v>
      </c>
      <c r="X40" s="6">
        <f t="shared" si="75"/>
        <v>0</v>
      </c>
      <c r="Y40" s="6">
        <f t="shared" si="76"/>
        <v>1</v>
      </c>
      <c r="Z40" s="6">
        <f t="shared" si="77"/>
        <v>0</v>
      </c>
      <c r="AB40" s="6">
        <f t="shared" si="78"/>
        <v>0</v>
      </c>
      <c r="AC40" s="6">
        <f t="shared" si="79"/>
        <v>1</v>
      </c>
      <c r="AD40" s="6">
        <f t="shared" si="80"/>
        <v>1</v>
      </c>
      <c r="AE40" s="6">
        <f t="shared" si="81"/>
        <v>0</v>
      </c>
      <c r="AF40" s="6">
        <f t="shared" si="82"/>
        <v>0</v>
      </c>
      <c r="AG40" s="6">
        <f t="shared" si="83"/>
        <v>1</v>
      </c>
      <c r="AH40" s="6">
        <f t="shared" si="84"/>
        <v>0</v>
      </c>
      <c r="AI40" s="6">
        <f t="shared" si="85"/>
        <v>1</v>
      </c>
      <c r="AJ40" s="6">
        <f t="shared" si="5"/>
        <v>1</v>
      </c>
      <c r="AL40" s="6">
        <f t="shared" si="86"/>
        <v>0</v>
      </c>
      <c r="AM40" s="6">
        <f t="shared" si="87"/>
        <v>1</v>
      </c>
      <c r="AN40" s="6">
        <f t="shared" si="88"/>
        <v>1</v>
      </c>
      <c r="AO40" s="6">
        <f t="shared" si="89"/>
        <v>0</v>
      </c>
      <c r="AP40" s="6">
        <f t="shared" si="90"/>
        <v>0</v>
      </c>
      <c r="AR40" s="6">
        <f t="shared" si="91"/>
        <v>0</v>
      </c>
      <c r="AS40" s="6">
        <f t="shared" si="92"/>
        <v>1</v>
      </c>
      <c r="AT40" s="6">
        <f t="shared" si="93"/>
        <v>1</v>
      </c>
      <c r="AU40" s="6">
        <f t="shared" si="94"/>
        <v>0</v>
      </c>
      <c r="AV40" s="6">
        <f t="shared" si="95"/>
        <v>0</v>
      </c>
      <c r="AX40" s="6">
        <f t="shared" si="96"/>
        <v>0</v>
      </c>
      <c r="AY40" s="6">
        <f t="shared" si="97"/>
        <v>1</v>
      </c>
      <c r="AZ40" s="6">
        <f t="shared" si="98"/>
        <v>1</v>
      </c>
      <c r="BA40" s="6">
        <f t="shared" si="99"/>
        <v>0</v>
      </c>
      <c r="BB40" s="6">
        <f t="shared" si="100"/>
        <v>0</v>
      </c>
      <c r="BC40" s="6">
        <f t="shared" si="101"/>
        <v>1</v>
      </c>
      <c r="BD40" s="6">
        <f t="shared" si="102"/>
        <v>0</v>
      </c>
      <c r="BE40" s="6">
        <f t="shared" si="103"/>
        <v>1</v>
      </c>
      <c r="BG40" s="6">
        <f t="shared" si="104"/>
        <v>0</v>
      </c>
      <c r="BH40" s="6">
        <f t="shared" si="105"/>
        <v>0</v>
      </c>
      <c r="BI40" s="6">
        <f t="shared" si="106"/>
        <v>0</v>
      </c>
      <c r="BJ40" s="6">
        <f t="shared" si="107"/>
        <v>0</v>
      </c>
      <c r="BK40" s="6">
        <f t="shared" si="108"/>
        <v>1</v>
      </c>
      <c r="BL40" s="6">
        <f t="shared" si="109"/>
        <v>0</v>
      </c>
      <c r="BN40" s="6">
        <f t="shared" si="110"/>
        <v>0</v>
      </c>
      <c r="BO40" s="6">
        <f t="shared" si="111"/>
        <v>0</v>
      </c>
      <c r="BP40" s="6">
        <f t="shared" si="112"/>
        <v>0</v>
      </c>
      <c r="BQ40" s="6">
        <f t="shared" si="113"/>
        <v>0</v>
      </c>
      <c r="BR40" s="6">
        <f t="shared" si="114"/>
        <v>0</v>
      </c>
      <c r="BS40" s="6">
        <f t="shared" si="115"/>
        <v>0</v>
      </c>
      <c r="BU40" s="6">
        <f t="shared" si="116"/>
        <v>0</v>
      </c>
      <c r="BV40" s="6">
        <f t="shared" si="117"/>
        <v>1</v>
      </c>
      <c r="BW40" s="6">
        <f t="shared" si="118"/>
        <v>1</v>
      </c>
      <c r="BX40" s="6">
        <f t="shared" si="119"/>
        <v>0</v>
      </c>
      <c r="BY40" s="6">
        <f t="shared" si="120"/>
        <v>1</v>
      </c>
      <c r="CA40" s="6">
        <f t="shared" si="6"/>
        <v>0</v>
      </c>
      <c r="CB40" s="6">
        <f t="shared" si="7"/>
        <v>0</v>
      </c>
      <c r="CC40" s="6">
        <f t="shared" si="8"/>
        <v>1</v>
      </c>
      <c r="CE40" s="6">
        <f t="shared" si="121"/>
        <v>0</v>
      </c>
      <c r="CF40" s="6">
        <f t="shared" si="122"/>
        <v>0</v>
      </c>
      <c r="CG40" s="6">
        <f t="shared" si="9"/>
        <v>0</v>
      </c>
      <c r="CI40" s="6">
        <f t="shared" si="65"/>
        <v>0</v>
      </c>
      <c r="CJ40" s="6">
        <f t="shared" si="66"/>
        <v>0</v>
      </c>
      <c r="CK40" s="6">
        <f t="shared" si="67"/>
        <v>0</v>
      </c>
    </row>
    <row r="41" spans="1:89" x14ac:dyDescent="0.2">
      <c r="A41" s="1" t="s">
        <v>32</v>
      </c>
      <c r="B41" s="44"/>
      <c r="C41" s="45"/>
      <c r="D41" s="46"/>
      <c r="E41" s="46"/>
      <c r="F41" s="47"/>
      <c r="G41" s="77">
        <f t="shared" si="1"/>
        <v>0</v>
      </c>
      <c r="H41" s="77">
        <f t="shared" si="2"/>
        <v>0</v>
      </c>
      <c r="I41" s="61" t="s">
        <v>344</v>
      </c>
      <c r="J41" s="45"/>
      <c r="K41" s="48"/>
      <c r="L41" s="48"/>
      <c r="M41" s="48"/>
      <c r="O41">
        <f t="shared" si="3"/>
        <v>0</v>
      </c>
      <c r="P41">
        <f t="shared" si="4"/>
        <v>22</v>
      </c>
      <c r="Q41" s="6">
        <f t="shared" si="68"/>
        <v>0</v>
      </c>
      <c r="R41" s="6">
        <f t="shared" si="69"/>
        <v>1</v>
      </c>
      <c r="S41" s="6">
        <f t="shared" si="70"/>
        <v>1</v>
      </c>
      <c r="T41" s="6">
        <f t="shared" si="71"/>
        <v>0</v>
      </c>
      <c r="U41" s="6">
        <f t="shared" si="72"/>
        <v>0</v>
      </c>
      <c r="V41" s="6">
        <f t="shared" si="73"/>
        <v>0</v>
      </c>
      <c r="W41" s="6">
        <f t="shared" si="74"/>
        <v>1</v>
      </c>
      <c r="X41" s="6">
        <f t="shared" si="75"/>
        <v>0</v>
      </c>
      <c r="Y41" s="6">
        <f t="shared" si="76"/>
        <v>1</v>
      </c>
      <c r="Z41" s="6">
        <f t="shared" si="77"/>
        <v>0</v>
      </c>
      <c r="AB41" s="6">
        <f t="shared" si="78"/>
        <v>0</v>
      </c>
      <c r="AC41" s="6">
        <f t="shared" si="79"/>
        <v>1</v>
      </c>
      <c r="AD41" s="6">
        <f t="shared" si="80"/>
        <v>1</v>
      </c>
      <c r="AE41" s="6">
        <f t="shared" si="81"/>
        <v>0</v>
      </c>
      <c r="AF41" s="6">
        <f t="shared" si="82"/>
        <v>0</v>
      </c>
      <c r="AG41" s="6">
        <f t="shared" si="83"/>
        <v>1</v>
      </c>
      <c r="AH41" s="6">
        <f t="shared" si="84"/>
        <v>0</v>
      </c>
      <c r="AI41" s="6">
        <f t="shared" si="85"/>
        <v>1</v>
      </c>
      <c r="AJ41" s="6">
        <f t="shared" si="5"/>
        <v>1</v>
      </c>
      <c r="AL41" s="6">
        <f t="shared" si="86"/>
        <v>0</v>
      </c>
      <c r="AM41" s="6">
        <f t="shared" si="87"/>
        <v>1</v>
      </c>
      <c r="AN41" s="6">
        <f t="shared" si="88"/>
        <v>1</v>
      </c>
      <c r="AO41" s="6">
        <f t="shared" si="89"/>
        <v>0</v>
      </c>
      <c r="AP41" s="6">
        <f t="shared" si="90"/>
        <v>0</v>
      </c>
      <c r="AR41" s="6">
        <f t="shared" si="91"/>
        <v>0</v>
      </c>
      <c r="AS41" s="6">
        <f t="shared" si="92"/>
        <v>1</v>
      </c>
      <c r="AT41" s="6">
        <f t="shared" si="93"/>
        <v>1</v>
      </c>
      <c r="AU41" s="6">
        <f t="shared" si="94"/>
        <v>0</v>
      </c>
      <c r="AV41" s="6">
        <f t="shared" si="95"/>
        <v>0</v>
      </c>
      <c r="AX41" s="6">
        <f t="shared" si="96"/>
        <v>0</v>
      </c>
      <c r="AY41" s="6">
        <f t="shared" si="97"/>
        <v>1</v>
      </c>
      <c r="AZ41" s="6">
        <f t="shared" si="98"/>
        <v>1</v>
      </c>
      <c r="BA41" s="6">
        <f t="shared" si="99"/>
        <v>0</v>
      </c>
      <c r="BB41" s="6">
        <f t="shared" si="100"/>
        <v>0</v>
      </c>
      <c r="BC41" s="6">
        <f t="shared" si="101"/>
        <v>1</v>
      </c>
      <c r="BD41" s="6">
        <f t="shared" si="102"/>
        <v>0</v>
      </c>
      <c r="BE41" s="6">
        <f t="shared" si="103"/>
        <v>1</v>
      </c>
      <c r="BG41" s="6">
        <f t="shared" si="104"/>
        <v>0</v>
      </c>
      <c r="BH41" s="6">
        <f t="shared" si="105"/>
        <v>0</v>
      </c>
      <c r="BI41" s="6">
        <f t="shared" si="106"/>
        <v>0</v>
      </c>
      <c r="BJ41" s="6">
        <f t="shared" si="107"/>
        <v>0</v>
      </c>
      <c r="BK41" s="6">
        <f t="shared" si="108"/>
        <v>1</v>
      </c>
      <c r="BL41" s="6">
        <f t="shared" si="109"/>
        <v>0</v>
      </c>
      <c r="BN41" s="6">
        <f t="shared" si="110"/>
        <v>0</v>
      </c>
      <c r="BO41" s="6">
        <f t="shared" si="111"/>
        <v>0</v>
      </c>
      <c r="BP41" s="6">
        <f t="shared" si="112"/>
        <v>0</v>
      </c>
      <c r="BQ41" s="6">
        <f t="shared" si="113"/>
        <v>0</v>
      </c>
      <c r="BR41" s="6">
        <f t="shared" si="114"/>
        <v>0</v>
      </c>
      <c r="BS41" s="6">
        <f t="shared" si="115"/>
        <v>0</v>
      </c>
      <c r="BU41" s="6">
        <f t="shared" si="116"/>
        <v>0</v>
      </c>
      <c r="BV41" s="6">
        <f t="shared" si="117"/>
        <v>1</v>
      </c>
      <c r="BW41" s="6">
        <f t="shared" si="118"/>
        <v>1</v>
      </c>
      <c r="BX41" s="6">
        <f t="shared" si="119"/>
        <v>0</v>
      </c>
      <c r="BY41" s="6">
        <f t="shared" si="120"/>
        <v>1</v>
      </c>
      <c r="CA41" s="6">
        <f t="shared" si="6"/>
        <v>0</v>
      </c>
      <c r="CB41" s="6">
        <f t="shared" si="7"/>
        <v>0</v>
      </c>
      <c r="CC41" s="6">
        <f t="shared" si="8"/>
        <v>1</v>
      </c>
      <c r="CE41" s="6">
        <f t="shared" si="121"/>
        <v>0</v>
      </c>
      <c r="CF41" s="6">
        <f t="shared" si="122"/>
        <v>0</v>
      </c>
      <c r="CG41" s="6">
        <f t="shared" si="9"/>
        <v>0</v>
      </c>
      <c r="CI41" s="6">
        <f t="shared" si="65"/>
        <v>0</v>
      </c>
      <c r="CJ41" s="6">
        <f t="shared" si="66"/>
        <v>0</v>
      </c>
      <c r="CK41" s="6">
        <f t="shared" si="67"/>
        <v>0</v>
      </c>
    </row>
    <row r="42" spans="1:89" x14ac:dyDescent="0.2">
      <c r="A42" s="1" t="s">
        <v>33</v>
      </c>
      <c r="B42" s="44"/>
      <c r="C42" s="45"/>
      <c r="D42" s="46"/>
      <c r="E42" s="46"/>
      <c r="F42" s="47"/>
      <c r="G42" s="77">
        <f t="shared" si="1"/>
        <v>0</v>
      </c>
      <c r="H42" s="77">
        <f t="shared" si="2"/>
        <v>0</v>
      </c>
      <c r="I42" s="61" t="s">
        <v>344</v>
      </c>
      <c r="J42" s="45"/>
      <c r="K42" s="48"/>
      <c r="L42" s="48"/>
      <c r="M42" s="48"/>
      <c r="O42">
        <f t="shared" si="3"/>
        <v>0</v>
      </c>
      <c r="P42">
        <f t="shared" si="4"/>
        <v>22</v>
      </c>
      <c r="Q42" s="6">
        <f t="shared" si="68"/>
        <v>0</v>
      </c>
      <c r="R42" s="6">
        <f t="shared" si="69"/>
        <v>1</v>
      </c>
      <c r="S42" s="6">
        <f t="shared" si="70"/>
        <v>1</v>
      </c>
      <c r="T42" s="6">
        <f t="shared" si="71"/>
        <v>0</v>
      </c>
      <c r="U42" s="6">
        <f t="shared" si="72"/>
        <v>0</v>
      </c>
      <c r="V42" s="6">
        <f t="shared" si="73"/>
        <v>0</v>
      </c>
      <c r="W42" s="6">
        <f t="shared" si="74"/>
        <v>1</v>
      </c>
      <c r="X42" s="6">
        <f t="shared" si="75"/>
        <v>0</v>
      </c>
      <c r="Y42" s="6">
        <f t="shared" si="76"/>
        <v>1</v>
      </c>
      <c r="Z42" s="6">
        <f t="shared" si="77"/>
        <v>0</v>
      </c>
      <c r="AB42" s="6">
        <f t="shared" si="78"/>
        <v>0</v>
      </c>
      <c r="AC42" s="6">
        <f t="shared" si="79"/>
        <v>1</v>
      </c>
      <c r="AD42" s="6">
        <f t="shared" si="80"/>
        <v>1</v>
      </c>
      <c r="AE42" s="6">
        <f t="shared" si="81"/>
        <v>0</v>
      </c>
      <c r="AF42" s="6">
        <f t="shared" si="82"/>
        <v>0</v>
      </c>
      <c r="AG42" s="6">
        <f t="shared" si="83"/>
        <v>1</v>
      </c>
      <c r="AH42" s="6">
        <f t="shared" si="84"/>
        <v>0</v>
      </c>
      <c r="AI42" s="6">
        <f t="shared" si="85"/>
        <v>1</v>
      </c>
      <c r="AJ42" s="6">
        <f t="shared" si="5"/>
        <v>1</v>
      </c>
      <c r="AL42" s="6">
        <f t="shared" si="86"/>
        <v>0</v>
      </c>
      <c r="AM42" s="6">
        <f t="shared" si="87"/>
        <v>1</v>
      </c>
      <c r="AN42" s="6">
        <f t="shared" si="88"/>
        <v>1</v>
      </c>
      <c r="AO42" s="6">
        <f t="shared" si="89"/>
        <v>0</v>
      </c>
      <c r="AP42" s="6">
        <f t="shared" si="90"/>
        <v>0</v>
      </c>
      <c r="AR42" s="6">
        <f t="shared" si="91"/>
        <v>0</v>
      </c>
      <c r="AS42" s="6">
        <f t="shared" si="92"/>
        <v>1</v>
      </c>
      <c r="AT42" s="6">
        <f t="shared" si="93"/>
        <v>1</v>
      </c>
      <c r="AU42" s="6">
        <f t="shared" si="94"/>
        <v>0</v>
      </c>
      <c r="AV42" s="6">
        <f t="shared" si="95"/>
        <v>0</v>
      </c>
      <c r="AX42" s="6">
        <f t="shared" si="96"/>
        <v>0</v>
      </c>
      <c r="AY42" s="6">
        <f t="shared" si="97"/>
        <v>1</v>
      </c>
      <c r="AZ42" s="6">
        <f t="shared" si="98"/>
        <v>1</v>
      </c>
      <c r="BA42" s="6">
        <f t="shared" si="99"/>
        <v>0</v>
      </c>
      <c r="BB42" s="6">
        <f t="shared" si="100"/>
        <v>0</v>
      </c>
      <c r="BC42" s="6">
        <f t="shared" si="101"/>
        <v>1</v>
      </c>
      <c r="BD42" s="6">
        <f t="shared" si="102"/>
        <v>0</v>
      </c>
      <c r="BE42" s="6">
        <f t="shared" si="103"/>
        <v>1</v>
      </c>
      <c r="BG42" s="6">
        <f t="shared" si="104"/>
        <v>0</v>
      </c>
      <c r="BH42" s="6">
        <f t="shared" si="105"/>
        <v>0</v>
      </c>
      <c r="BI42" s="6">
        <f t="shared" si="106"/>
        <v>0</v>
      </c>
      <c r="BJ42" s="6">
        <f t="shared" si="107"/>
        <v>0</v>
      </c>
      <c r="BK42" s="6">
        <f t="shared" si="108"/>
        <v>1</v>
      </c>
      <c r="BL42" s="6">
        <f t="shared" si="109"/>
        <v>0</v>
      </c>
      <c r="BN42" s="6">
        <f t="shared" si="110"/>
        <v>0</v>
      </c>
      <c r="BO42" s="6">
        <f t="shared" si="111"/>
        <v>0</v>
      </c>
      <c r="BP42" s="6">
        <f t="shared" si="112"/>
        <v>0</v>
      </c>
      <c r="BQ42" s="6">
        <f t="shared" si="113"/>
        <v>0</v>
      </c>
      <c r="BR42" s="6">
        <f t="shared" si="114"/>
        <v>0</v>
      </c>
      <c r="BS42" s="6">
        <f t="shared" si="115"/>
        <v>0</v>
      </c>
      <c r="BU42" s="6">
        <f t="shared" si="116"/>
        <v>0</v>
      </c>
      <c r="BV42" s="6">
        <f t="shared" si="117"/>
        <v>1</v>
      </c>
      <c r="BW42" s="6">
        <f t="shared" si="118"/>
        <v>1</v>
      </c>
      <c r="BX42" s="6">
        <f t="shared" si="119"/>
        <v>0</v>
      </c>
      <c r="BY42" s="6">
        <f t="shared" si="120"/>
        <v>1</v>
      </c>
      <c r="CA42" s="6">
        <f t="shared" si="6"/>
        <v>0</v>
      </c>
      <c r="CB42" s="6">
        <f t="shared" si="7"/>
        <v>0</v>
      </c>
      <c r="CC42" s="6">
        <f t="shared" si="8"/>
        <v>1</v>
      </c>
      <c r="CE42" s="6">
        <f t="shared" si="121"/>
        <v>0</v>
      </c>
      <c r="CF42" s="6">
        <f t="shared" si="122"/>
        <v>0</v>
      </c>
      <c r="CG42" s="6">
        <f t="shared" si="9"/>
        <v>0</v>
      </c>
      <c r="CI42" s="6">
        <f t="shared" si="65"/>
        <v>0</v>
      </c>
      <c r="CJ42" s="6">
        <f t="shared" si="66"/>
        <v>0</v>
      </c>
      <c r="CK42" s="6">
        <f t="shared" si="67"/>
        <v>0</v>
      </c>
    </row>
    <row r="43" spans="1:89" x14ac:dyDescent="0.2">
      <c r="A43" s="1" t="s">
        <v>34</v>
      </c>
      <c r="B43" s="44"/>
      <c r="C43" s="45"/>
      <c r="D43" s="46"/>
      <c r="E43" s="46"/>
      <c r="F43" s="47"/>
      <c r="G43" s="77">
        <f t="shared" si="1"/>
        <v>0</v>
      </c>
      <c r="H43" s="77">
        <f t="shared" si="2"/>
        <v>0</v>
      </c>
      <c r="I43" s="61" t="s">
        <v>344</v>
      </c>
      <c r="J43" s="45"/>
      <c r="K43" s="48"/>
      <c r="L43" s="48"/>
      <c r="M43" s="48"/>
      <c r="O43">
        <f t="shared" si="3"/>
        <v>0</v>
      </c>
      <c r="P43">
        <f t="shared" si="4"/>
        <v>22</v>
      </c>
      <c r="Q43" s="6">
        <f t="shared" si="68"/>
        <v>0</v>
      </c>
      <c r="R43" s="6">
        <f t="shared" si="69"/>
        <v>1</v>
      </c>
      <c r="S43" s="6">
        <f t="shared" si="70"/>
        <v>1</v>
      </c>
      <c r="T43" s="6">
        <f t="shared" si="71"/>
        <v>0</v>
      </c>
      <c r="U43" s="6">
        <f t="shared" si="72"/>
        <v>0</v>
      </c>
      <c r="V43" s="6">
        <f t="shared" si="73"/>
        <v>0</v>
      </c>
      <c r="W43" s="6">
        <f t="shared" si="74"/>
        <v>1</v>
      </c>
      <c r="X43" s="6">
        <f t="shared" si="75"/>
        <v>0</v>
      </c>
      <c r="Y43" s="6">
        <f t="shared" si="76"/>
        <v>1</v>
      </c>
      <c r="Z43" s="6">
        <f t="shared" si="77"/>
        <v>0</v>
      </c>
      <c r="AB43" s="6">
        <f t="shared" si="78"/>
        <v>0</v>
      </c>
      <c r="AC43" s="6">
        <f t="shared" si="79"/>
        <v>1</v>
      </c>
      <c r="AD43" s="6">
        <f t="shared" si="80"/>
        <v>1</v>
      </c>
      <c r="AE43" s="6">
        <f t="shared" si="81"/>
        <v>0</v>
      </c>
      <c r="AF43" s="6">
        <f t="shared" si="82"/>
        <v>0</v>
      </c>
      <c r="AG43" s="6">
        <f t="shared" si="83"/>
        <v>1</v>
      </c>
      <c r="AH43" s="6">
        <f t="shared" si="84"/>
        <v>0</v>
      </c>
      <c r="AI43" s="6">
        <f t="shared" si="85"/>
        <v>1</v>
      </c>
      <c r="AJ43" s="6">
        <f t="shared" si="5"/>
        <v>1</v>
      </c>
      <c r="AL43" s="6">
        <f t="shared" si="86"/>
        <v>0</v>
      </c>
      <c r="AM43" s="6">
        <f t="shared" si="87"/>
        <v>1</v>
      </c>
      <c r="AN43" s="6">
        <f t="shared" si="88"/>
        <v>1</v>
      </c>
      <c r="AO43" s="6">
        <f t="shared" si="89"/>
        <v>0</v>
      </c>
      <c r="AP43" s="6">
        <f t="shared" si="90"/>
        <v>0</v>
      </c>
      <c r="AR43" s="6">
        <f t="shared" si="91"/>
        <v>0</v>
      </c>
      <c r="AS43" s="6">
        <f t="shared" si="92"/>
        <v>1</v>
      </c>
      <c r="AT43" s="6">
        <f t="shared" si="93"/>
        <v>1</v>
      </c>
      <c r="AU43" s="6">
        <f t="shared" si="94"/>
        <v>0</v>
      </c>
      <c r="AV43" s="6">
        <f t="shared" si="95"/>
        <v>0</v>
      </c>
      <c r="AX43" s="6">
        <f t="shared" si="96"/>
        <v>0</v>
      </c>
      <c r="AY43" s="6">
        <f t="shared" si="97"/>
        <v>1</v>
      </c>
      <c r="AZ43" s="6">
        <f t="shared" si="98"/>
        <v>1</v>
      </c>
      <c r="BA43" s="6">
        <f t="shared" si="99"/>
        <v>0</v>
      </c>
      <c r="BB43" s="6">
        <f t="shared" si="100"/>
        <v>0</v>
      </c>
      <c r="BC43" s="6">
        <f t="shared" si="101"/>
        <v>1</v>
      </c>
      <c r="BD43" s="6">
        <f t="shared" si="102"/>
        <v>0</v>
      </c>
      <c r="BE43" s="6">
        <f t="shared" si="103"/>
        <v>1</v>
      </c>
      <c r="BG43" s="6">
        <f t="shared" si="104"/>
        <v>0</v>
      </c>
      <c r="BH43" s="6">
        <f t="shared" si="105"/>
        <v>0</v>
      </c>
      <c r="BI43" s="6">
        <f t="shared" si="106"/>
        <v>0</v>
      </c>
      <c r="BJ43" s="6">
        <f t="shared" si="107"/>
        <v>0</v>
      </c>
      <c r="BK43" s="6">
        <f t="shared" si="108"/>
        <v>1</v>
      </c>
      <c r="BL43" s="6">
        <f t="shared" si="109"/>
        <v>0</v>
      </c>
      <c r="BN43" s="6">
        <f t="shared" si="110"/>
        <v>0</v>
      </c>
      <c r="BO43" s="6">
        <f t="shared" si="111"/>
        <v>0</v>
      </c>
      <c r="BP43" s="6">
        <f t="shared" si="112"/>
        <v>0</v>
      </c>
      <c r="BQ43" s="6">
        <f t="shared" si="113"/>
        <v>0</v>
      </c>
      <c r="BR43" s="6">
        <f t="shared" si="114"/>
        <v>0</v>
      </c>
      <c r="BS43" s="6">
        <f t="shared" si="115"/>
        <v>0</v>
      </c>
      <c r="BU43" s="6">
        <f t="shared" si="116"/>
        <v>0</v>
      </c>
      <c r="BV43" s="6">
        <f t="shared" si="117"/>
        <v>1</v>
      </c>
      <c r="BW43" s="6">
        <f t="shared" si="118"/>
        <v>1</v>
      </c>
      <c r="BX43" s="6">
        <f t="shared" si="119"/>
        <v>0</v>
      </c>
      <c r="BY43" s="6">
        <f t="shared" si="120"/>
        <v>1</v>
      </c>
      <c r="CA43" s="6">
        <f t="shared" si="6"/>
        <v>0</v>
      </c>
      <c r="CB43" s="6">
        <f t="shared" si="7"/>
        <v>0</v>
      </c>
      <c r="CC43" s="6">
        <f t="shared" si="8"/>
        <v>1</v>
      </c>
      <c r="CE43" s="6">
        <f t="shared" si="121"/>
        <v>0</v>
      </c>
      <c r="CF43" s="6">
        <f t="shared" si="122"/>
        <v>0</v>
      </c>
      <c r="CG43" s="6">
        <f t="shared" si="9"/>
        <v>0</v>
      </c>
      <c r="CI43" s="6">
        <f t="shared" si="65"/>
        <v>0</v>
      </c>
      <c r="CJ43" s="6">
        <f t="shared" si="66"/>
        <v>0</v>
      </c>
      <c r="CK43" s="6">
        <f t="shared" si="67"/>
        <v>0</v>
      </c>
    </row>
    <row r="44" spans="1:89" x14ac:dyDescent="0.2">
      <c r="A44" s="1" t="s">
        <v>35</v>
      </c>
      <c r="B44" s="44"/>
      <c r="C44" s="45"/>
      <c r="D44" s="46"/>
      <c r="E44" s="46"/>
      <c r="F44" s="47"/>
      <c r="G44" s="77">
        <f t="shared" si="1"/>
        <v>0</v>
      </c>
      <c r="H44" s="77">
        <f t="shared" si="2"/>
        <v>0</v>
      </c>
      <c r="I44" s="61" t="s">
        <v>344</v>
      </c>
      <c r="J44" s="45"/>
      <c r="K44" s="48"/>
      <c r="L44" s="48"/>
      <c r="M44" s="48"/>
      <c r="O44">
        <f t="shared" si="3"/>
        <v>0</v>
      </c>
      <c r="P44">
        <f t="shared" si="4"/>
        <v>22</v>
      </c>
      <c r="Q44" s="6">
        <f t="shared" si="68"/>
        <v>0</v>
      </c>
      <c r="R44" s="6">
        <f t="shared" si="69"/>
        <v>1</v>
      </c>
      <c r="S44" s="6">
        <f t="shared" si="70"/>
        <v>1</v>
      </c>
      <c r="T44" s="6">
        <f t="shared" si="71"/>
        <v>0</v>
      </c>
      <c r="U44" s="6">
        <f t="shared" si="72"/>
        <v>0</v>
      </c>
      <c r="V44" s="6">
        <f t="shared" si="73"/>
        <v>0</v>
      </c>
      <c r="W44" s="6">
        <f t="shared" si="74"/>
        <v>1</v>
      </c>
      <c r="X44" s="6">
        <f t="shared" si="75"/>
        <v>0</v>
      </c>
      <c r="Y44" s="6">
        <f t="shared" si="76"/>
        <v>1</v>
      </c>
      <c r="Z44" s="6">
        <f t="shared" si="77"/>
        <v>0</v>
      </c>
      <c r="AB44" s="6">
        <f t="shared" si="78"/>
        <v>0</v>
      </c>
      <c r="AC44" s="6">
        <f t="shared" si="79"/>
        <v>1</v>
      </c>
      <c r="AD44" s="6">
        <f t="shared" si="80"/>
        <v>1</v>
      </c>
      <c r="AE44" s="6">
        <f t="shared" si="81"/>
        <v>0</v>
      </c>
      <c r="AF44" s="6">
        <f t="shared" si="82"/>
        <v>0</v>
      </c>
      <c r="AG44" s="6">
        <f t="shared" si="83"/>
        <v>1</v>
      </c>
      <c r="AH44" s="6">
        <f t="shared" si="84"/>
        <v>0</v>
      </c>
      <c r="AI44" s="6">
        <f t="shared" si="85"/>
        <v>1</v>
      </c>
      <c r="AJ44" s="6">
        <f t="shared" si="5"/>
        <v>1</v>
      </c>
      <c r="AL44" s="6">
        <f t="shared" si="86"/>
        <v>0</v>
      </c>
      <c r="AM44" s="6">
        <f t="shared" si="87"/>
        <v>1</v>
      </c>
      <c r="AN44" s="6">
        <f t="shared" si="88"/>
        <v>1</v>
      </c>
      <c r="AO44" s="6">
        <f t="shared" si="89"/>
        <v>0</v>
      </c>
      <c r="AP44" s="6">
        <f t="shared" si="90"/>
        <v>0</v>
      </c>
      <c r="AR44" s="6">
        <f t="shared" si="91"/>
        <v>0</v>
      </c>
      <c r="AS44" s="6">
        <f t="shared" si="92"/>
        <v>1</v>
      </c>
      <c r="AT44" s="6">
        <f t="shared" si="93"/>
        <v>1</v>
      </c>
      <c r="AU44" s="6">
        <f t="shared" si="94"/>
        <v>0</v>
      </c>
      <c r="AV44" s="6">
        <f t="shared" si="95"/>
        <v>0</v>
      </c>
      <c r="AX44" s="6">
        <f t="shared" si="96"/>
        <v>0</v>
      </c>
      <c r="AY44" s="6">
        <f t="shared" si="97"/>
        <v>1</v>
      </c>
      <c r="AZ44" s="6">
        <f t="shared" si="98"/>
        <v>1</v>
      </c>
      <c r="BA44" s="6">
        <f t="shared" si="99"/>
        <v>0</v>
      </c>
      <c r="BB44" s="6">
        <f t="shared" si="100"/>
        <v>0</v>
      </c>
      <c r="BC44" s="6">
        <f t="shared" si="101"/>
        <v>1</v>
      </c>
      <c r="BD44" s="6">
        <f t="shared" si="102"/>
        <v>0</v>
      </c>
      <c r="BE44" s="6">
        <f t="shared" si="103"/>
        <v>1</v>
      </c>
      <c r="BG44" s="6">
        <f t="shared" si="104"/>
        <v>0</v>
      </c>
      <c r="BH44" s="6">
        <f t="shared" si="105"/>
        <v>0</v>
      </c>
      <c r="BI44" s="6">
        <f t="shared" si="106"/>
        <v>0</v>
      </c>
      <c r="BJ44" s="6">
        <f t="shared" si="107"/>
        <v>0</v>
      </c>
      <c r="BK44" s="6">
        <f t="shared" si="108"/>
        <v>1</v>
      </c>
      <c r="BL44" s="6">
        <f t="shared" si="109"/>
        <v>0</v>
      </c>
      <c r="BN44" s="6">
        <f t="shared" si="110"/>
        <v>0</v>
      </c>
      <c r="BO44" s="6">
        <f t="shared" si="111"/>
        <v>0</v>
      </c>
      <c r="BP44" s="6">
        <f t="shared" si="112"/>
        <v>0</v>
      </c>
      <c r="BQ44" s="6">
        <f t="shared" si="113"/>
        <v>0</v>
      </c>
      <c r="BR44" s="6">
        <f t="shared" si="114"/>
        <v>0</v>
      </c>
      <c r="BS44" s="6">
        <f t="shared" si="115"/>
        <v>0</v>
      </c>
      <c r="BU44" s="6">
        <f t="shared" si="116"/>
        <v>0</v>
      </c>
      <c r="BV44" s="6">
        <f t="shared" si="117"/>
        <v>1</v>
      </c>
      <c r="BW44" s="6">
        <f t="shared" si="118"/>
        <v>1</v>
      </c>
      <c r="BX44" s="6">
        <f t="shared" si="119"/>
        <v>0</v>
      </c>
      <c r="BY44" s="6">
        <f t="shared" si="120"/>
        <v>1</v>
      </c>
      <c r="CA44" s="6">
        <f t="shared" si="6"/>
        <v>0</v>
      </c>
      <c r="CB44" s="6">
        <f t="shared" si="7"/>
        <v>0</v>
      </c>
      <c r="CC44" s="6">
        <f t="shared" si="8"/>
        <v>1</v>
      </c>
      <c r="CE44" s="6">
        <f t="shared" si="121"/>
        <v>0</v>
      </c>
      <c r="CF44" s="6">
        <f t="shared" si="122"/>
        <v>0</v>
      </c>
      <c r="CG44" s="6">
        <f t="shared" si="9"/>
        <v>0</v>
      </c>
      <c r="CI44" s="6">
        <f t="shared" si="65"/>
        <v>0</v>
      </c>
      <c r="CJ44" s="6">
        <f t="shared" si="66"/>
        <v>0</v>
      </c>
      <c r="CK44" s="6">
        <f t="shared" si="67"/>
        <v>0</v>
      </c>
    </row>
    <row r="45" spans="1:89" x14ac:dyDescent="0.2">
      <c r="A45" s="1" t="s">
        <v>36</v>
      </c>
      <c r="B45" s="44"/>
      <c r="C45" s="45"/>
      <c r="D45" s="46"/>
      <c r="E45" s="46"/>
      <c r="F45" s="47"/>
      <c r="G45" s="77">
        <f t="shared" si="1"/>
        <v>0</v>
      </c>
      <c r="H45" s="77">
        <f t="shared" si="2"/>
        <v>0</v>
      </c>
      <c r="I45" s="61" t="s">
        <v>344</v>
      </c>
      <c r="J45" s="45"/>
      <c r="K45" s="48"/>
      <c r="L45" s="48"/>
      <c r="M45" s="48"/>
      <c r="O45">
        <f t="shared" si="3"/>
        <v>0</v>
      </c>
      <c r="P45">
        <f t="shared" si="4"/>
        <v>22</v>
      </c>
      <c r="Q45" s="6">
        <f t="shared" si="68"/>
        <v>0</v>
      </c>
      <c r="R45" s="6">
        <f t="shared" si="69"/>
        <v>1</v>
      </c>
      <c r="S45" s="6">
        <f t="shared" si="70"/>
        <v>1</v>
      </c>
      <c r="T45" s="6">
        <f t="shared" si="71"/>
        <v>0</v>
      </c>
      <c r="U45" s="6">
        <f t="shared" si="72"/>
        <v>0</v>
      </c>
      <c r="V45" s="6">
        <f t="shared" si="73"/>
        <v>0</v>
      </c>
      <c r="W45" s="6">
        <f t="shared" si="74"/>
        <v>1</v>
      </c>
      <c r="X45" s="6">
        <f t="shared" si="75"/>
        <v>0</v>
      </c>
      <c r="Y45" s="6">
        <f t="shared" si="76"/>
        <v>1</v>
      </c>
      <c r="Z45" s="6">
        <f t="shared" si="77"/>
        <v>0</v>
      </c>
      <c r="AB45" s="6">
        <f t="shared" si="78"/>
        <v>0</v>
      </c>
      <c r="AC45" s="6">
        <f t="shared" si="79"/>
        <v>1</v>
      </c>
      <c r="AD45" s="6">
        <f t="shared" si="80"/>
        <v>1</v>
      </c>
      <c r="AE45" s="6">
        <f t="shared" si="81"/>
        <v>0</v>
      </c>
      <c r="AF45" s="6">
        <f t="shared" si="82"/>
        <v>0</v>
      </c>
      <c r="AG45" s="6">
        <f t="shared" si="83"/>
        <v>1</v>
      </c>
      <c r="AH45" s="6">
        <f t="shared" si="84"/>
        <v>0</v>
      </c>
      <c r="AI45" s="6">
        <f t="shared" si="85"/>
        <v>1</v>
      </c>
      <c r="AJ45" s="6">
        <f t="shared" si="5"/>
        <v>1</v>
      </c>
      <c r="AL45" s="6">
        <f t="shared" si="86"/>
        <v>0</v>
      </c>
      <c r="AM45" s="6">
        <f t="shared" si="87"/>
        <v>1</v>
      </c>
      <c r="AN45" s="6">
        <f t="shared" si="88"/>
        <v>1</v>
      </c>
      <c r="AO45" s="6">
        <f t="shared" si="89"/>
        <v>0</v>
      </c>
      <c r="AP45" s="6">
        <f t="shared" si="90"/>
        <v>0</v>
      </c>
      <c r="AR45" s="6">
        <f t="shared" si="91"/>
        <v>0</v>
      </c>
      <c r="AS45" s="6">
        <f t="shared" si="92"/>
        <v>1</v>
      </c>
      <c r="AT45" s="6">
        <f t="shared" si="93"/>
        <v>1</v>
      </c>
      <c r="AU45" s="6">
        <f t="shared" si="94"/>
        <v>0</v>
      </c>
      <c r="AV45" s="6">
        <f t="shared" si="95"/>
        <v>0</v>
      </c>
      <c r="AX45" s="6">
        <f t="shared" si="96"/>
        <v>0</v>
      </c>
      <c r="AY45" s="6">
        <f t="shared" si="97"/>
        <v>1</v>
      </c>
      <c r="AZ45" s="6">
        <f t="shared" si="98"/>
        <v>1</v>
      </c>
      <c r="BA45" s="6">
        <f t="shared" si="99"/>
        <v>0</v>
      </c>
      <c r="BB45" s="6">
        <f t="shared" si="100"/>
        <v>0</v>
      </c>
      <c r="BC45" s="6">
        <f t="shared" si="101"/>
        <v>1</v>
      </c>
      <c r="BD45" s="6">
        <f t="shared" si="102"/>
        <v>0</v>
      </c>
      <c r="BE45" s="6">
        <f t="shared" si="103"/>
        <v>1</v>
      </c>
      <c r="BG45" s="6">
        <f t="shared" si="104"/>
        <v>0</v>
      </c>
      <c r="BH45" s="6">
        <f t="shared" si="105"/>
        <v>0</v>
      </c>
      <c r="BI45" s="6">
        <f t="shared" si="106"/>
        <v>0</v>
      </c>
      <c r="BJ45" s="6">
        <f t="shared" si="107"/>
        <v>0</v>
      </c>
      <c r="BK45" s="6">
        <f t="shared" si="108"/>
        <v>1</v>
      </c>
      <c r="BL45" s="6">
        <f t="shared" si="109"/>
        <v>0</v>
      </c>
      <c r="BN45" s="6">
        <f t="shared" si="110"/>
        <v>0</v>
      </c>
      <c r="BO45" s="6">
        <f t="shared" si="111"/>
        <v>0</v>
      </c>
      <c r="BP45" s="6">
        <f t="shared" si="112"/>
        <v>0</v>
      </c>
      <c r="BQ45" s="6">
        <f t="shared" si="113"/>
        <v>0</v>
      </c>
      <c r="BR45" s="6">
        <f t="shared" si="114"/>
        <v>0</v>
      </c>
      <c r="BS45" s="6">
        <f t="shared" si="115"/>
        <v>0</v>
      </c>
      <c r="BU45" s="6">
        <f t="shared" si="116"/>
        <v>0</v>
      </c>
      <c r="BV45" s="6">
        <f t="shared" si="117"/>
        <v>1</v>
      </c>
      <c r="BW45" s="6">
        <f t="shared" si="118"/>
        <v>1</v>
      </c>
      <c r="BX45" s="6">
        <f t="shared" si="119"/>
        <v>0</v>
      </c>
      <c r="BY45" s="6">
        <f t="shared" si="120"/>
        <v>1</v>
      </c>
      <c r="CA45" s="6">
        <f t="shared" si="6"/>
        <v>0</v>
      </c>
      <c r="CB45" s="6">
        <f t="shared" si="7"/>
        <v>0</v>
      </c>
      <c r="CC45" s="6">
        <f t="shared" si="8"/>
        <v>1</v>
      </c>
      <c r="CE45" s="6">
        <f t="shared" si="121"/>
        <v>0</v>
      </c>
      <c r="CF45" s="6">
        <f t="shared" si="122"/>
        <v>0</v>
      </c>
      <c r="CG45" s="6">
        <f t="shared" si="9"/>
        <v>0</v>
      </c>
      <c r="CI45" s="6">
        <f t="shared" si="65"/>
        <v>0</v>
      </c>
      <c r="CJ45" s="6">
        <f t="shared" si="66"/>
        <v>0</v>
      </c>
      <c r="CK45" s="6">
        <f t="shared" si="67"/>
        <v>0</v>
      </c>
    </row>
    <row r="46" spans="1:89" x14ac:dyDescent="0.2">
      <c r="A46" s="1" t="s">
        <v>37</v>
      </c>
      <c r="B46" s="44"/>
      <c r="C46" s="45"/>
      <c r="D46" s="46"/>
      <c r="E46" s="46"/>
      <c r="F46" s="47"/>
      <c r="G46" s="77">
        <f t="shared" si="1"/>
        <v>0</v>
      </c>
      <c r="H46" s="77">
        <f t="shared" si="2"/>
        <v>0</v>
      </c>
      <c r="I46" s="61" t="s">
        <v>344</v>
      </c>
      <c r="J46" s="45"/>
      <c r="K46" s="48"/>
      <c r="L46" s="48"/>
      <c r="M46" s="48"/>
      <c r="O46">
        <f t="shared" si="3"/>
        <v>0</v>
      </c>
      <c r="P46">
        <f t="shared" si="4"/>
        <v>22</v>
      </c>
      <c r="Q46" s="6">
        <f t="shared" si="68"/>
        <v>0</v>
      </c>
      <c r="R46" s="6">
        <f t="shared" si="69"/>
        <v>1</v>
      </c>
      <c r="S46" s="6">
        <f t="shared" si="70"/>
        <v>1</v>
      </c>
      <c r="T46" s="6">
        <f t="shared" si="71"/>
        <v>0</v>
      </c>
      <c r="U46" s="6">
        <f t="shared" si="72"/>
        <v>0</v>
      </c>
      <c r="V46" s="6">
        <f t="shared" si="73"/>
        <v>0</v>
      </c>
      <c r="W46" s="6">
        <f t="shared" si="74"/>
        <v>1</v>
      </c>
      <c r="X46" s="6">
        <f t="shared" si="75"/>
        <v>0</v>
      </c>
      <c r="Y46" s="6">
        <f t="shared" si="76"/>
        <v>1</v>
      </c>
      <c r="Z46" s="6">
        <f t="shared" si="77"/>
        <v>0</v>
      </c>
      <c r="AB46" s="6">
        <f t="shared" si="78"/>
        <v>0</v>
      </c>
      <c r="AC46" s="6">
        <f t="shared" si="79"/>
        <v>1</v>
      </c>
      <c r="AD46" s="6">
        <f t="shared" si="80"/>
        <v>1</v>
      </c>
      <c r="AE46" s="6">
        <f t="shared" si="81"/>
        <v>0</v>
      </c>
      <c r="AF46" s="6">
        <f t="shared" si="82"/>
        <v>0</v>
      </c>
      <c r="AG46" s="6">
        <f t="shared" si="83"/>
        <v>1</v>
      </c>
      <c r="AH46" s="6">
        <f t="shared" si="84"/>
        <v>0</v>
      </c>
      <c r="AI46" s="6">
        <f t="shared" si="85"/>
        <v>1</v>
      </c>
      <c r="AJ46" s="6">
        <f t="shared" si="5"/>
        <v>1</v>
      </c>
      <c r="AL46" s="6">
        <f t="shared" si="86"/>
        <v>0</v>
      </c>
      <c r="AM46" s="6">
        <f t="shared" si="87"/>
        <v>1</v>
      </c>
      <c r="AN46" s="6">
        <f t="shared" si="88"/>
        <v>1</v>
      </c>
      <c r="AO46" s="6">
        <f t="shared" si="89"/>
        <v>0</v>
      </c>
      <c r="AP46" s="6">
        <f t="shared" si="90"/>
        <v>0</v>
      </c>
      <c r="AR46" s="6">
        <f t="shared" si="91"/>
        <v>0</v>
      </c>
      <c r="AS46" s="6">
        <f t="shared" si="92"/>
        <v>1</v>
      </c>
      <c r="AT46" s="6">
        <f t="shared" si="93"/>
        <v>1</v>
      </c>
      <c r="AU46" s="6">
        <f t="shared" si="94"/>
        <v>0</v>
      </c>
      <c r="AV46" s="6">
        <f t="shared" si="95"/>
        <v>0</v>
      </c>
      <c r="AX46" s="6">
        <f t="shared" si="96"/>
        <v>0</v>
      </c>
      <c r="AY46" s="6">
        <f t="shared" si="97"/>
        <v>1</v>
      </c>
      <c r="AZ46" s="6">
        <f t="shared" si="98"/>
        <v>1</v>
      </c>
      <c r="BA46" s="6">
        <f t="shared" si="99"/>
        <v>0</v>
      </c>
      <c r="BB46" s="6">
        <f t="shared" si="100"/>
        <v>0</v>
      </c>
      <c r="BC46" s="6">
        <f t="shared" si="101"/>
        <v>1</v>
      </c>
      <c r="BD46" s="6">
        <f t="shared" si="102"/>
        <v>0</v>
      </c>
      <c r="BE46" s="6">
        <f t="shared" si="103"/>
        <v>1</v>
      </c>
      <c r="BG46" s="6">
        <f t="shared" si="104"/>
        <v>0</v>
      </c>
      <c r="BH46" s="6">
        <f t="shared" si="105"/>
        <v>0</v>
      </c>
      <c r="BI46" s="6">
        <f t="shared" si="106"/>
        <v>0</v>
      </c>
      <c r="BJ46" s="6">
        <f t="shared" si="107"/>
        <v>0</v>
      </c>
      <c r="BK46" s="6">
        <f t="shared" si="108"/>
        <v>1</v>
      </c>
      <c r="BL46" s="6">
        <f t="shared" si="109"/>
        <v>0</v>
      </c>
      <c r="BN46" s="6">
        <f t="shared" si="110"/>
        <v>0</v>
      </c>
      <c r="BO46" s="6">
        <f t="shared" si="111"/>
        <v>0</v>
      </c>
      <c r="BP46" s="6">
        <f t="shared" si="112"/>
        <v>0</v>
      </c>
      <c r="BQ46" s="6">
        <f t="shared" si="113"/>
        <v>0</v>
      </c>
      <c r="BR46" s="6">
        <f t="shared" si="114"/>
        <v>0</v>
      </c>
      <c r="BS46" s="6">
        <f t="shared" si="115"/>
        <v>0</v>
      </c>
      <c r="BU46" s="6">
        <f t="shared" si="116"/>
        <v>0</v>
      </c>
      <c r="BV46" s="6">
        <f t="shared" si="117"/>
        <v>1</v>
      </c>
      <c r="BW46" s="6">
        <f t="shared" si="118"/>
        <v>1</v>
      </c>
      <c r="BX46" s="6">
        <f t="shared" si="119"/>
        <v>0</v>
      </c>
      <c r="BY46" s="6">
        <f t="shared" si="120"/>
        <v>1</v>
      </c>
      <c r="CA46" s="6">
        <f t="shared" si="6"/>
        <v>0</v>
      </c>
      <c r="CB46" s="6">
        <f t="shared" si="7"/>
        <v>0</v>
      </c>
      <c r="CC46" s="6">
        <f t="shared" si="8"/>
        <v>1</v>
      </c>
      <c r="CE46" s="6">
        <f t="shared" si="121"/>
        <v>0</v>
      </c>
      <c r="CF46" s="6">
        <f t="shared" si="122"/>
        <v>0</v>
      </c>
      <c r="CG46" s="6">
        <f t="shared" si="9"/>
        <v>0</v>
      </c>
      <c r="CI46" s="6">
        <f t="shared" si="65"/>
        <v>0</v>
      </c>
      <c r="CJ46" s="6">
        <f t="shared" si="66"/>
        <v>0</v>
      </c>
      <c r="CK46" s="6">
        <f t="shared" si="67"/>
        <v>0</v>
      </c>
    </row>
    <row r="47" spans="1:89" x14ac:dyDescent="0.2">
      <c r="A47" s="1" t="s">
        <v>38</v>
      </c>
      <c r="B47" s="44"/>
      <c r="C47" s="45"/>
      <c r="D47" s="46"/>
      <c r="E47" s="46"/>
      <c r="F47" s="47"/>
      <c r="G47" s="77">
        <f t="shared" si="1"/>
        <v>0</v>
      </c>
      <c r="H47" s="77">
        <f t="shared" si="2"/>
        <v>0</v>
      </c>
      <c r="I47" s="61" t="s">
        <v>344</v>
      </c>
      <c r="J47" s="45"/>
      <c r="K47" s="48"/>
      <c r="L47" s="48"/>
      <c r="M47" s="48"/>
      <c r="O47">
        <f t="shared" si="3"/>
        <v>0</v>
      </c>
      <c r="P47">
        <f t="shared" si="4"/>
        <v>22</v>
      </c>
      <c r="Q47" s="6">
        <f t="shared" si="68"/>
        <v>0</v>
      </c>
      <c r="R47" s="6">
        <f t="shared" si="69"/>
        <v>1</v>
      </c>
      <c r="S47" s="6">
        <f t="shared" si="70"/>
        <v>1</v>
      </c>
      <c r="T47" s="6">
        <f t="shared" si="71"/>
        <v>0</v>
      </c>
      <c r="U47" s="6">
        <f t="shared" si="72"/>
        <v>0</v>
      </c>
      <c r="V47" s="6">
        <f t="shared" si="73"/>
        <v>0</v>
      </c>
      <c r="W47" s="6">
        <f t="shared" si="74"/>
        <v>1</v>
      </c>
      <c r="X47" s="6">
        <f t="shared" si="75"/>
        <v>0</v>
      </c>
      <c r="Y47" s="6">
        <f t="shared" si="76"/>
        <v>1</v>
      </c>
      <c r="Z47" s="6">
        <f t="shared" si="77"/>
        <v>0</v>
      </c>
      <c r="AB47" s="6">
        <f t="shared" si="78"/>
        <v>0</v>
      </c>
      <c r="AC47" s="6">
        <f t="shared" si="79"/>
        <v>1</v>
      </c>
      <c r="AD47" s="6">
        <f t="shared" si="80"/>
        <v>1</v>
      </c>
      <c r="AE47" s="6">
        <f t="shared" si="81"/>
        <v>0</v>
      </c>
      <c r="AF47" s="6">
        <f t="shared" si="82"/>
        <v>0</v>
      </c>
      <c r="AG47" s="6">
        <f t="shared" si="83"/>
        <v>1</v>
      </c>
      <c r="AH47" s="6">
        <f t="shared" si="84"/>
        <v>0</v>
      </c>
      <c r="AI47" s="6">
        <f t="shared" si="85"/>
        <v>1</v>
      </c>
      <c r="AJ47" s="6">
        <f t="shared" si="5"/>
        <v>1</v>
      </c>
      <c r="AL47" s="6">
        <f t="shared" si="86"/>
        <v>0</v>
      </c>
      <c r="AM47" s="6">
        <f t="shared" si="87"/>
        <v>1</v>
      </c>
      <c r="AN47" s="6">
        <f t="shared" si="88"/>
        <v>1</v>
      </c>
      <c r="AO47" s="6">
        <f t="shared" si="89"/>
        <v>0</v>
      </c>
      <c r="AP47" s="6">
        <f t="shared" si="90"/>
        <v>0</v>
      </c>
      <c r="AR47" s="6">
        <f t="shared" si="91"/>
        <v>0</v>
      </c>
      <c r="AS47" s="6">
        <f t="shared" si="92"/>
        <v>1</v>
      </c>
      <c r="AT47" s="6">
        <f t="shared" si="93"/>
        <v>1</v>
      </c>
      <c r="AU47" s="6">
        <f t="shared" si="94"/>
        <v>0</v>
      </c>
      <c r="AV47" s="6">
        <f t="shared" si="95"/>
        <v>0</v>
      </c>
      <c r="AX47" s="6">
        <f t="shared" si="96"/>
        <v>0</v>
      </c>
      <c r="AY47" s="6">
        <f t="shared" si="97"/>
        <v>1</v>
      </c>
      <c r="AZ47" s="6">
        <f t="shared" si="98"/>
        <v>1</v>
      </c>
      <c r="BA47" s="6">
        <f t="shared" si="99"/>
        <v>0</v>
      </c>
      <c r="BB47" s="6">
        <f t="shared" si="100"/>
        <v>0</v>
      </c>
      <c r="BC47" s="6">
        <f t="shared" si="101"/>
        <v>1</v>
      </c>
      <c r="BD47" s="6">
        <f t="shared" si="102"/>
        <v>0</v>
      </c>
      <c r="BE47" s="6">
        <f t="shared" si="103"/>
        <v>1</v>
      </c>
      <c r="BG47" s="6">
        <f t="shared" si="104"/>
        <v>0</v>
      </c>
      <c r="BH47" s="6">
        <f t="shared" si="105"/>
        <v>0</v>
      </c>
      <c r="BI47" s="6">
        <f t="shared" si="106"/>
        <v>0</v>
      </c>
      <c r="BJ47" s="6">
        <f t="shared" si="107"/>
        <v>0</v>
      </c>
      <c r="BK47" s="6">
        <f t="shared" si="108"/>
        <v>1</v>
      </c>
      <c r="BL47" s="6">
        <f t="shared" si="109"/>
        <v>0</v>
      </c>
      <c r="BN47" s="6">
        <f t="shared" si="110"/>
        <v>0</v>
      </c>
      <c r="BO47" s="6">
        <f t="shared" si="111"/>
        <v>0</v>
      </c>
      <c r="BP47" s="6">
        <f t="shared" si="112"/>
        <v>0</v>
      </c>
      <c r="BQ47" s="6">
        <f t="shared" si="113"/>
        <v>0</v>
      </c>
      <c r="BR47" s="6">
        <f t="shared" si="114"/>
        <v>0</v>
      </c>
      <c r="BS47" s="6">
        <f t="shared" si="115"/>
        <v>0</v>
      </c>
      <c r="BU47" s="6">
        <f t="shared" si="116"/>
        <v>0</v>
      </c>
      <c r="BV47" s="6">
        <f t="shared" si="117"/>
        <v>1</v>
      </c>
      <c r="BW47" s="6">
        <f t="shared" si="118"/>
        <v>1</v>
      </c>
      <c r="BX47" s="6">
        <f t="shared" si="119"/>
        <v>0</v>
      </c>
      <c r="BY47" s="6">
        <f t="shared" si="120"/>
        <v>1</v>
      </c>
      <c r="CA47" s="6">
        <f t="shared" si="6"/>
        <v>0</v>
      </c>
      <c r="CB47" s="6">
        <f t="shared" si="7"/>
        <v>0</v>
      </c>
      <c r="CC47" s="6">
        <f t="shared" si="8"/>
        <v>1</v>
      </c>
      <c r="CE47" s="6">
        <f t="shared" si="121"/>
        <v>0</v>
      </c>
      <c r="CF47" s="6">
        <f t="shared" si="122"/>
        <v>0</v>
      </c>
      <c r="CG47" s="6">
        <f t="shared" si="9"/>
        <v>0</v>
      </c>
      <c r="CI47" s="6">
        <f t="shared" si="65"/>
        <v>0</v>
      </c>
      <c r="CJ47" s="6">
        <f t="shared" si="66"/>
        <v>0</v>
      </c>
      <c r="CK47" s="6">
        <f t="shared" si="67"/>
        <v>0</v>
      </c>
    </row>
    <row r="48" spans="1:89" x14ac:dyDescent="0.2">
      <c r="A48" s="1" t="s">
        <v>39</v>
      </c>
      <c r="B48" s="44"/>
      <c r="C48" s="45"/>
      <c r="D48" s="46"/>
      <c r="E48" s="46"/>
      <c r="F48" s="47"/>
      <c r="G48" s="77">
        <f t="shared" si="1"/>
        <v>0</v>
      </c>
      <c r="H48" s="77">
        <f t="shared" si="2"/>
        <v>0</v>
      </c>
      <c r="I48" s="61" t="s">
        <v>344</v>
      </c>
      <c r="J48" s="45"/>
      <c r="K48" s="48"/>
      <c r="L48" s="48"/>
      <c r="M48" s="48"/>
      <c r="O48">
        <f t="shared" si="3"/>
        <v>0</v>
      </c>
      <c r="P48">
        <f t="shared" si="4"/>
        <v>22</v>
      </c>
      <c r="Q48" s="6">
        <f t="shared" si="68"/>
        <v>0</v>
      </c>
      <c r="R48" s="6">
        <f t="shared" si="69"/>
        <v>1</v>
      </c>
      <c r="S48" s="6">
        <f t="shared" si="70"/>
        <v>1</v>
      </c>
      <c r="T48" s="6">
        <f t="shared" si="71"/>
        <v>0</v>
      </c>
      <c r="U48" s="6">
        <f t="shared" si="72"/>
        <v>0</v>
      </c>
      <c r="V48" s="6">
        <f t="shared" si="73"/>
        <v>0</v>
      </c>
      <c r="W48" s="6">
        <f t="shared" si="74"/>
        <v>1</v>
      </c>
      <c r="X48" s="6">
        <f t="shared" si="75"/>
        <v>0</v>
      </c>
      <c r="Y48" s="6">
        <f t="shared" si="76"/>
        <v>1</v>
      </c>
      <c r="Z48" s="6">
        <f t="shared" si="77"/>
        <v>0</v>
      </c>
      <c r="AB48" s="6">
        <f t="shared" si="78"/>
        <v>0</v>
      </c>
      <c r="AC48" s="6">
        <f t="shared" si="79"/>
        <v>1</v>
      </c>
      <c r="AD48" s="6">
        <f t="shared" si="80"/>
        <v>1</v>
      </c>
      <c r="AE48" s="6">
        <f t="shared" si="81"/>
        <v>0</v>
      </c>
      <c r="AF48" s="6">
        <f t="shared" si="82"/>
        <v>0</v>
      </c>
      <c r="AG48" s="6">
        <f t="shared" si="83"/>
        <v>1</v>
      </c>
      <c r="AH48" s="6">
        <f t="shared" si="84"/>
        <v>0</v>
      </c>
      <c r="AI48" s="6">
        <f t="shared" si="85"/>
        <v>1</v>
      </c>
      <c r="AJ48" s="6">
        <f t="shared" si="5"/>
        <v>1</v>
      </c>
      <c r="AL48" s="6">
        <f t="shared" si="86"/>
        <v>0</v>
      </c>
      <c r="AM48" s="6">
        <f t="shared" si="87"/>
        <v>1</v>
      </c>
      <c r="AN48" s="6">
        <f t="shared" si="88"/>
        <v>1</v>
      </c>
      <c r="AO48" s="6">
        <f t="shared" si="89"/>
        <v>0</v>
      </c>
      <c r="AP48" s="6">
        <f t="shared" si="90"/>
        <v>0</v>
      </c>
      <c r="AR48" s="6">
        <f t="shared" si="91"/>
        <v>0</v>
      </c>
      <c r="AS48" s="6">
        <f t="shared" si="92"/>
        <v>1</v>
      </c>
      <c r="AT48" s="6">
        <f t="shared" si="93"/>
        <v>1</v>
      </c>
      <c r="AU48" s="6">
        <f t="shared" si="94"/>
        <v>0</v>
      </c>
      <c r="AV48" s="6">
        <f t="shared" si="95"/>
        <v>0</v>
      </c>
      <c r="AX48" s="6">
        <f t="shared" si="96"/>
        <v>0</v>
      </c>
      <c r="AY48" s="6">
        <f t="shared" si="97"/>
        <v>1</v>
      </c>
      <c r="AZ48" s="6">
        <f t="shared" si="98"/>
        <v>1</v>
      </c>
      <c r="BA48" s="6">
        <f t="shared" si="99"/>
        <v>0</v>
      </c>
      <c r="BB48" s="6">
        <f t="shared" si="100"/>
        <v>0</v>
      </c>
      <c r="BC48" s="6">
        <f t="shared" si="101"/>
        <v>1</v>
      </c>
      <c r="BD48" s="6">
        <f t="shared" si="102"/>
        <v>0</v>
      </c>
      <c r="BE48" s="6">
        <f t="shared" si="103"/>
        <v>1</v>
      </c>
      <c r="BG48" s="6">
        <f t="shared" si="104"/>
        <v>0</v>
      </c>
      <c r="BH48" s="6">
        <f t="shared" si="105"/>
        <v>0</v>
      </c>
      <c r="BI48" s="6">
        <f t="shared" si="106"/>
        <v>0</v>
      </c>
      <c r="BJ48" s="6">
        <f t="shared" si="107"/>
        <v>0</v>
      </c>
      <c r="BK48" s="6">
        <f t="shared" si="108"/>
        <v>1</v>
      </c>
      <c r="BL48" s="6">
        <f t="shared" si="109"/>
        <v>0</v>
      </c>
      <c r="BN48" s="6">
        <f t="shared" si="110"/>
        <v>0</v>
      </c>
      <c r="BO48" s="6">
        <f t="shared" si="111"/>
        <v>0</v>
      </c>
      <c r="BP48" s="6">
        <f t="shared" si="112"/>
        <v>0</v>
      </c>
      <c r="BQ48" s="6">
        <f t="shared" si="113"/>
        <v>0</v>
      </c>
      <c r="BR48" s="6">
        <f t="shared" si="114"/>
        <v>0</v>
      </c>
      <c r="BS48" s="6">
        <f t="shared" si="115"/>
        <v>0</v>
      </c>
      <c r="BU48" s="6">
        <f t="shared" si="116"/>
        <v>0</v>
      </c>
      <c r="BV48" s="6">
        <f t="shared" si="117"/>
        <v>1</v>
      </c>
      <c r="BW48" s="6">
        <f t="shared" si="118"/>
        <v>1</v>
      </c>
      <c r="BX48" s="6">
        <f t="shared" si="119"/>
        <v>0</v>
      </c>
      <c r="BY48" s="6">
        <f t="shared" si="120"/>
        <v>1</v>
      </c>
      <c r="CA48" s="6">
        <f t="shared" si="6"/>
        <v>0</v>
      </c>
      <c r="CB48" s="6">
        <f t="shared" si="7"/>
        <v>0</v>
      </c>
      <c r="CC48" s="6">
        <f t="shared" si="8"/>
        <v>1</v>
      </c>
      <c r="CE48" s="6">
        <f t="shared" si="121"/>
        <v>0</v>
      </c>
      <c r="CF48" s="6">
        <f t="shared" si="122"/>
        <v>0</v>
      </c>
      <c r="CG48" s="6">
        <f t="shared" si="9"/>
        <v>0</v>
      </c>
      <c r="CI48" s="6">
        <f t="shared" si="65"/>
        <v>0</v>
      </c>
      <c r="CJ48" s="6">
        <f t="shared" si="66"/>
        <v>0</v>
      </c>
      <c r="CK48" s="6">
        <f t="shared" si="67"/>
        <v>0</v>
      </c>
    </row>
    <row r="49" spans="1:89" x14ac:dyDescent="0.2">
      <c r="A49" s="1" t="s">
        <v>40</v>
      </c>
      <c r="B49" s="44"/>
      <c r="C49" s="45"/>
      <c r="D49" s="46"/>
      <c r="E49" s="46"/>
      <c r="F49" s="47"/>
      <c r="G49" s="77">
        <f t="shared" si="1"/>
        <v>0</v>
      </c>
      <c r="H49" s="77">
        <f t="shared" si="2"/>
        <v>0</v>
      </c>
      <c r="I49" s="61" t="s">
        <v>344</v>
      </c>
      <c r="J49" s="45"/>
      <c r="K49" s="48"/>
      <c r="L49" s="48"/>
      <c r="M49" s="48"/>
      <c r="O49">
        <f t="shared" si="3"/>
        <v>0</v>
      </c>
      <c r="P49">
        <f t="shared" si="4"/>
        <v>22</v>
      </c>
      <c r="Q49" s="6">
        <f t="shared" si="68"/>
        <v>0</v>
      </c>
      <c r="R49" s="6">
        <f t="shared" si="69"/>
        <v>1</v>
      </c>
      <c r="S49" s="6">
        <f t="shared" si="70"/>
        <v>1</v>
      </c>
      <c r="T49" s="6">
        <f t="shared" si="71"/>
        <v>0</v>
      </c>
      <c r="U49" s="6">
        <f t="shared" si="72"/>
        <v>0</v>
      </c>
      <c r="V49" s="6">
        <f t="shared" si="73"/>
        <v>0</v>
      </c>
      <c r="W49" s="6">
        <f t="shared" si="74"/>
        <v>1</v>
      </c>
      <c r="X49" s="6">
        <f t="shared" si="75"/>
        <v>0</v>
      </c>
      <c r="Y49" s="6">
        <f t="shared" si="76"/>
        <v>1</v>
      </c>
      <c r="Z49" s="6">
        <f t="shared" si="77"/>
        <v>0</v>
      </c>
      <c r="AB49" s="6">
        <f t="shared" si="78"/>
        <v>0</v>
      </c>
      <c r="AC49" s="6">
        <f t="shared" si="79"/>
        <v>1</v>
      </c>
      <c r="AD49" s="6">
        <f t="shared" si="80"/>
        <v>1</v>
      </c>
      <c r="AE49" s="6">
        <f t="shared" si="81"/>
        <v>0</v>
      </c>
      <c r="AF49" s="6">
        <f t="shared" si="82"/>
        <v>0</v>
      </c>
      <c r="AG49" s="6">
        <f t="shared" si="83"/>
        <v>1</v>
      </c>
      <c r="AH49" s="6">
        <f t="shared" si="84"/>
        <v>0</v>
      </c>
      <c r="AI49" s="6">
        <f t="shared" si="85"/>
        <v>1</v>
      </c>
      <c r="AJ49" s="6">
        <f t="shared" si="5"/>
        <v>1</v>
      </c>
      <c r="AL49" s="6">
        <f t="shared" si="86"/>
        <v>0</v>
      </c>
      <c r="AM49" s="6">
        <f t="shared" si="87"/>
        <v>1</v>
      </c>
      <c r="AN49" s="6">
        <f t="shared" si="88"/>
        <v>1</v>
      </c>
      <c r="AO49" s="6">
        <f t="shared" si="89"/>
        <v>0</v>
      </c>
      <c r="AP49" s="6">
        <f t="shared" si="90"/>
        <v>0</v>
      </c>
      <c r="AR49" s="6">
        <f t="shared" si="91"/>
        <v>0</v>
      </c>
      <c r="AS49" s="6">
        <f t="shared" si="92"/>
        <v>1</v>
      </c>
      <c r="AT49" s="6">
        <f t="shared" si="93"/>
        <v>1</v>
      </c>
      <c r="AU49" s="6">
        <f t="shared" si="94"/>
        <v>0</v>
      </c>
      <c r="AV49" s="6">
        <f t="shared" si="95"/>
        <v>0</v>
      </c>
      <c r="AX49" s="6">
        <f t="shared" si="96"/>
        <v>0</v>
      </c>
      <c r="AY49" s="6">
        <f t="shared" si="97"/>
        <v>1</v>
      </c>
      <c r="AZ49" s="6">
        <f t="shared" si="98"/>
        <v>1</v>
      </c>
      <c r="BA49" s="6">
        <f t="shared" si="99"/>
        <v>0</v>
      </c>
      <c r="BB49" s="6">
        <f t="shared" si="100"/>
        <v>0</v>
      </c>
      <c r="BC49" s="6">
        <f t="shared" si="101"/>
        <v>1</v>
      </c>
      <c r="BD49" s="6">
        <f t="shared" si="102"/>
        <v>0</v>
      </c>
      <c r="BE49" s="6">
        <f t="shared" si="103"/>
        <v>1</v>
      </c>
      <c r="BG49" s="6">
        <f t="shared" si="104"/>
        <v>0</v>
      </c>
      <c r="BH49" s="6">
        <f t="shared" si="105"/>
        <v>0</v>
      </c>
      <c r="BI49" s="6">
        <f t="shared" si="106"/>
        <v>0</v>
      </c>
      <c r="BJ49" s="6">
        <f t="shared" si="107"/>
        <v>0</v>
      </c>
      <c r="BK49" s="6">
        <f t="shared" si="108"/>
        <v>1</v>
      </c>
      <c r="BL49" s="6">
        <f t="shared" si="109"/>
        <v>0</v>
      </c>
      <c r="BN49" s="6">
        <f t="shared" si="110"/>
        <v>0</v>
      </c>
      <c r="BO49" s="6">
        <f t="shared" si="111"/>
        <v>0</v>
      </c>
      <c r="BP49" s="6">
        <f t="shared" si="112"/>
        <v>0</v>
      </c>
      <c r="BQ49" s="6">
        <f t="shared" si="113"/>
        <v>0</v>
      </c>
      <c r="BR49" s="6">
        <f t="shared" si="114"/>
        <v>0</v>
      </c>
      <c r="BS49" s="6">
        <f t="shared" si="115"/>
        <v>0</v>
      </c>
      <c r="BU49" s="6">
        <f t="shared" si="116"/>
        <v>0</v>
      </c>
      <c r="BV49" s="6">
        <f t="shared" si="117"/>
        <v>1</v>
      </c>
      <c r="BW49" s="6">
        <f t="shared" si="118"/>
        <v>1</v>
      </c>
      <c r="BX49" s="6">
        <f t="shared" si="119"/>
        <v>0</v>
      </c>
      <c r="BY49" s="6">
        <f t="shared" si="120"/>
        <v>1</v>
      </c>
      <c r="CA49" s="6">
        <f t="shared" si="6"/>
        <v>0</v>
      </c>
      <c r="CB49" s="6">
        <f t="shared" si="7"/>
        <v>0</v>
      </c>
      <c r="CC49" s="6">
        <f t="shared" si="8"/>
        <v>1</v>
      </c>
      <c r="CE49" s="6">
        <f t="shared" si="121"/>
        <v>0</v>
      </c>
      <c r="CF49" s="6">
        <f t="shared" si="122"/>
        <v>0</v>
      </c>
      <c r="CG49" s="6">
        <f t="shared" si="9"/>
        <v>0</v>
      </c>
      <c r="CI49" s="6">
        <f t="shared" si="65"/>
        <v>0</v>
      </c>
      <c r="CJ49" s="6">
        <f t="shared" si="66"/>
        <v>0</v>
      </c>
      <c r="CK49" s="6">
        <f t="shared" si="67"/>
        <v>0</v>
      </c>
    </row>
    <row r="50" spans="1:89" x14ac:dyDescent="0.2">
      <c r="A50" s="1" t="s">
        <v>41</v>
      </c>
      <c r="B50" s="44"/>
      <c r="C50" s="45"/>
      <c r="D50" s="46"/>
      <c r="E50" s="46"/>
      <c r="F50" s="47"/>
      <c r="G50" s="77">
        <f t="shared" si="1"/>
        <v>0</v>
      </c>
      <c r="H50" s="77">
        <f t="shared" si="2"/>
        <v>0</v>
      </c>
      <c r="I50" s="61" t="s">
        <v>344</v>
      </c>
      <c r="J50" s="45"/>
      <c r="K50" s="48"/>
      <c r="L50" s="48"/>
      <c r="M50" s="48"/>
      <c r="O50">
        <f t="shared" si="3"/>
        <v>0</v>
      </c>
      <c r="P50">
        <f t="shared" si="4"/>
        <v>22</v>
      </c>
      <c r="Q50" s="6">
        <f t="shared" si="68"/>
        <v>0</v>
      </c>
      <c r="R50" s="6">
        <f t="shared" si="69"/>
        <v>1</v>
      </c>
      <c r="S50" s="6">
        <f t="shared" si="70"/>
        <v>1</v>
      </c>
      <c r="T50" s="6">
        <f t="shared" si="71"/>
        <v>0</v>
      </c>
      <c r="U50" s="6">
        <f t="shared" si="72"/>
        <v>0</v>
      </c>
      <c r="V50" s="6">
        <f t="shared" si="73"/>
        <v>0</v>
      </c>
      <c r="W50" s="6">
        <f t="shared" si="74"/>
        <v>1</v>
      </c>
      <c r="X50" s="6">
        <f t="shared" si="75"/>
        <v>0</v>
      </c>
      <c r="Y50" s="6">
        <f t="shared" si="76"/>
        <v>1</v>
      </c>
      <c r="Z50" s="6">
        <f t="shared" si="77"/>
        <v>0</v>
      </c>
      <c r="AB50" s="6">
        <f t="shared" si="78"/>
        <v>0</v>
      </c>
      <c r="AC50" s="6">
        <f t="shared" si="79"/>
        <v>1</v>
      </c>
      <c r="AD50" s="6">
        <f t="shared" si="80"/>
        <v>1</v>
      </c>
      <c r="AE50" s="6">
        <f t="shared" si="81"/>
        <v>0</v>
      </c>
      <c r="AF50" s="6">
        <f t="shared" si="82"/>
        <v>0</v>
      </c>
      <c r="AG50" s="6">
        <f t="shared" si="83"/>
        <v>1</v>
      </c>
      <c r="AH50" s="6">
        <f t="shared" si="84"/>
        <v>0</v>
      </c>
      <c r="AI50" s="6">
        <f t="shared" si="85"/>
        <v>1</v>
      </c>
      <c r="AJ50" s="6">
        <f t="shared" si="5"/>
        <v>1</v>
      </c>
      <c r="AL50" s="6">
        <f t="shared" si="86"/>
        <v>0</v>
      </c>
      <c r="AM50" s="6">
        <f t="shared" si="87"/>
        <v>1</v>
      </c>
      <c r="AN50" s="6">
        <f t="shared" si="88"/>
        <v>1</v>
      </c>
      <c r="AO50" s="6">
        <f t="shared" si="89"/>
        <v>0</v>
      </c>
      <c r="AP50" s="6">
        <f t="shared" si="90"/>
        <v>0</v>
      </c>
      <c r="AR50" s="6">
        <f t="shared" si="91"/>
        <v>0</v>
      </c>
      <c r="AS50" s="6">
        <f t="shared" si="92"/>
        <v>1</v>
      </c>
      <c r="AT50" s="6">
        <f t="shared" si="93"/>
        <v>1</v>
      </c>
      <c r="AU50" s="6">
        <f t="shared" si="94"/>
        <v>0</v>
      </c>
      <c r="AV50" s="6">
        <f t="shared" si="95"/>
        <v>0</v>
      </c>
      <c r="AX50" s="6">
        <f t="shared" si="96"/>
        <v>0</v>
      </c>
      <c r="AY50" s="6">
        <f t="shared" si="97"/>
        <v>1</v>
      </c>
      <c r="AZ50" s="6">
        <f t="shared" si="98"/>
        <v>1</v>
      </c>
      <c r="BA50" s="6">
        <f t="shared" si="99"/>
        <v>0</v>
      </c>
      <c r="BB50" s="6">
        <f t="shared" si="100"/>
        <v>0</v>
      </c>
      <c r="BC50" s="6">
        <f t="shared" si="101"/>
        <v>1</v>
      </c>
      <c r="BD50" s="6">
        <f t="shared" si="102"/>
        <v>0</v>
      </c>
      <c r="BE50" s="6">
        <f t="shared" si="103"/>
        <v>1</v>
      </c>
      <c r="BG50" s="6">
        <f t="shared" si="104"/>
        <v>0</v>
      </c>
      <c r="BH50" s="6">
        <f t="shared" si="105"/>
        <v>0</v>
      </c>
      <c r="BI50" s="6">
        <f t="shared" si="106"/>
        <v>0</v>
      </c>
      <c r="BJ50" s="6">
        <f t="shared" si="107"/>
        <v>0</v>
      </c>
      <c r="BK50" s="6">
        <f t="shared" si="108"/>
        <v>1</v>
      </c>
      <c r="BL50" s="6">
        <f t="shared" si="109"/>
        <v>0</v>
      </c>
      <c r="BN50" s="6">
        <f t="shared" si="110"/>
        <v>0</v>
      </c>
      <c r="BO50" s="6">
        <f t="shared" si="111"/>
        <v>0</v>
      </c>
      <c r="BP50" s="6">
        <f t="shared" si="112"/>
        <v>0</v>
      </c>
      <c r="BQ50" s="6">
        <f t="shared" si="113"/>
        <v>0</v>
      </c>
      <c r="BR50" s="6">
        <f t="shared" si="114"/>
        <v>0</v>
      </c>
      <c r="BS50" s="6">
        <f t="shared" si="115"/>
        <v>0</v>
      </c>
      <c r="BU50" s="6">
        <f t="shared" si="116"/>
        <v>0</v>
      </c>
      <c r="BV50" s="6">
        <f t="shared" si="117"/>
        <v>1</v>
      </c>
      <c r="BW50" s="6">
        <f t="shared" si="118"/>
        <v>1</v>
      </c>
      <c r="BX50" s="6">
        <f t="shared" si="119"/>
        <v>0</v>
      </c>
      <c r="BY50" s="6">
        <f t="shared" si="120"/>
        <v>1</v>
      </c>
      <c r="CA50" s="6">
        <f t="shared" si="6"/>
        <v>0</v>
      </c>
      <c r="CB50" s="6">
        <f t="shared" si="7"/>
        <v>0</v>
      </c>
      <c r="CC50" s="6">
        <f t="shared" si="8"/>
        <v>1</v>
      </c>
      <c r="CE50" s="6">
        <f t="shared" si="121"/>
        <v>0</v>
      </c>
      <c r="CF50" s="6">
        <f t="shared" si="122"/>
        <v>0</v>
      </c>
      <c r="CG50" s="6">
        <f t="shared" si="9"/>
        <v>0</v>
      </c>
      <c r="CI50" s="6">
        <f t="shared" si="65"/>
        <v>0</v>
      </c>
      <c r="CJ50" s="6">
        <f t="shared" si="66"/>
        <v>0</v>
      </c>
      <c r="CK50" s="6">
        <f t="shared" si="67"/>
        <v>0</v>
      </c>
    </row>
    <row r="51" spans="1:89" x14ac:dyDescent="0.2">
      <c r="A51" s="1" t="s">
        <v>42</v>
      </c>
      <c r="B51" s="44"/>
      <c r="C51" s="45"/>
      <c r="D51" s="46"/>
      <c r="E51" s="46"/>
      <c r="F51" s="47"/>
      <c r="G51" s="77">
        <f t="shared" si="1"/>
        <v>0</v>
      </c>
      <c r="H51" s="77">
        <f t="shared" si="2"/>
        <v>0</v>
      </c>
      <c r="I51" s="61" t="s">
        <v>344</v>
      </c>
      <c r="J51" s="45"/>
      <c r="K51" s="48"/>
      <c r="L51" s="48"/>
      <c r="M51" s="48"/>
      <c r="O51">
        <f t="shared" si="3"/>
        <v>0</v>
      </c>
      <c r="P51">
        <f t="shared" si="4"/>
        <v>22</v>
      </c>
      <c r="Q51" s="6">
        <f t="shared" si="68"/>
        <v>0</v>
      </c>
      <c r="R51" s="6">
        <f t="shared" si="69"/>
        <v>1</v>
      </c>
      <c r="S51" s="6">
        <f t="shared" si="70"/>
        <v>1</v>
      </c>
      <c r="T51" s="6">
        <f t="shared" si="71"/>
        <v>0</v>
      </c>
      <c r="U51" s="6">
        <f t="shared" si="72"/>
        <v>0</v>
      </c>
      <c r="V51" s="6">
        <f t="shared" si="73"/>
        <v>0</v>
      </c>
      <c r="W51" s="6">
        <f t="shared" si="74"/>
        <v>1</v>
      </c>
      <c r="X51" s="6">
        <f t="shared" si="75"/>
        <v>0</v>
      </c>
      <c r="Y51" s="6">
        <f t="shared" si="76"/>
        <v>1</v>
      </c>
      <c r="Z51" s="6">
        <f t="shared" si="77"/>
        <v>0</v>
      </c>
      <c r="AB51" s="6">
        <f t="shared" si="78"/>
        <v>0</v>
      </c>
      <c r="AC51" s="6">
        <f t="shared" si="79"/>
        <v>1</v>
      </c>
      <c r="AD51" s="6">
        <f t="shared" si="80"/>
        <v>1</v>
      </c>
      <c r="AE51" s="6">
        <f t="shared" si="81"/>
        <v>0</v>
      </c>
      <c r="AF51" s="6">
        <f t="shared" si="82"/>
        <v>0</v>
      </c>
      <c r="AG51" s="6">
        <f t="shared" si="83"/>
        <v>1</v>
      </c>
      <c r="AH51" s="6">
        <f t="shared" si="84"/>
        <v>0</v>
      </c>
      <c r="AI51" s="6">
        <f t="shared" si="85"/>
        <v>1</v>
      </c>
      <c r="AJ51" s="6">
        <f t="shared" si="5"/>
        <v>1</v>
      </c>
      <c r="AL51" s="6">
        <f t="shared" si="86"/>
        <v>0</v>
      </c>
      <c r="AM51" s="6">
        <f t="shared" si="87"/>
        <v>1</v>
      </c>
      <c r="AN51" s="6">
        <f t="shared" si="88"/>
        <v>1</v>
      </c>
      <c r="AO51" s="6">
        <f t="shared" si="89"/>
        <v>0</v>
      </c>
      <c r="AP51" s="6">
        <f t="shared" si="90"/>
        <v>0</v>
      </c>
      <c r="AR51" s="6">
        <f t="shared" si="91"/>
        <v>0</v>
      </c>
      <c r="AS51" s="6">
        <f t="shared" si="92"/>
        <v>1</v>
      </c>
      <c r="AT51" s="6">
        <f t="shared" si="93"/>
        <v>1</v>
      </c>
      <c r="AU51" s="6">
        <f t="shared" si="94"/>
        <v>0</v>
      </c>
      <c r="AV51" s="6">
        <f t="shared" si="95"/>
        <v>0</v>
      </c>
      <c r="AX51" s="6">
        <f t="shared" si="96"/>
        <v>0</v>
      </c>
      <c r="AY51" s="6">
        <f t="shared" si="97"/>
        <v>1</v>
      </c>
      <c r="AZ51" s="6">
        <f t="shared" si="98"/>
        <v>1</v>
      </c>
      <c r="BA51" s="6">
        <f t="shared" si="99"/>
        <v>0</v>
      </c>
      <c r="BB51" s="6">
        <f t="shared" si="100"/>
        <v>0</v>
      </c>
      <c r="BC51" s="6">
        <f t="shared" si="101"/>
        <v>1</v>
      </c>
      <c r="BD51" s="6">
        <f t="shared" si="102"/>
        <v>0</v>
      </c>
      <c r="BE51" s="6">
        <f t="shared" si="103"/>
        <v>1</v>
      </c>
      <c r="BG51" s="6">
        <f t="shared" si="104"/>
        <v>0</v>
      </c>
      <c r="BH51" s="6">
        <f t="shared" si="105"/>
        <v>0</v>
      </c>
      <c r="BI51" s="6">
        <f t="shared" si="106"/>
        <v>0</v>
      </c>
      <c r="BJ51" s="6">
        <f t="shared" si="107"/>
        <v>0</v>
      </c>
      <c r="BK51" s="6">
        <f t="shared" si="108"/>
        <v>1</v>
      </c>
      <c r="BL51" s="6">
        <f t="shared" si="109"/>
        <v>0</v>
      </c>
      <c r="BN51" s="6">
        <f t="shared" si="110"/>
        <v>0</v>
      </c>
      <c r="BO51" s="6">
        <f t="shared" si="111"/>
        <v>0</v>
      </c>
      <c r="BP51" s="6">
        <f t="shared" si="112"/>
        <v>0</v>
      </c>
      <c r="BQ51" s="6">
        <f t="shared" si="113"/>
        <v>0</v>
      </c>
      <c r="BR51" s="6">
        <f t="shared" si="114"/>
        <v>0</v>
      </c>
      <c r="BS51" s="6">
        <f t="shared" si="115"/>
        <v>0</v>
      </c>
      <c r="BU51" s="6">
        <f t="shared" si="116"/>
        <v>0</v>
      </c>
      <c r="BV51" s="6">
        <f t="shared" si="117"/>
        <v>1</v>
      </c>
      <c r="BW51" s="6">
        <f t="shared" si="118"/>
        <v>1</v>
      </c>
      <c r="BX51" s="6">
        <f t="shared" si="119"/>
        <v>0</v>
      </c>
      <c r="BY51" s="6">
        <f t="shared" si="120"/>
        <v>1</v>
      </c>
      <c r="CA51" s="6">
        <f t="shared" si="6"/>
        <v>0</v>
      </c>
      <c r="CB51" s="6">
        <f t="shared" si="7"/>
        <v>0</v>
      </c>
      <c r="CC51" s="6">
        <f t="shared" si="8"/>
        <v>1</v>
      </c>
      <c r="CE51" s="6">
        <f t="shared" si="121"/>
        <v>0</v>
      </c>
      <c r="CF51" s="6">
        <f t="shared" si="122"/>
        <v>0</v>
      </c>
      <c r="CG51" s="6">
        <f t="shared" si="9"/>
        <v>0</v>
      </c>
      <c r="CI51" s="6">
        <f t="shared" si="65"/>
        <v>0</v>
      </c>
      <c r="CJ51" s="6">
        <f t="shared" si="66"/>
        <v>0</v>
      </c>
      <c r="CK51" s="6">
        <f t="shared" si="67"/>
        <v>0</v>
      </c>
    </row>
    <row r="52" spans="1:89" x14ac:dyDescent="0.2">
      <c r="A52" s="1" t="s">
        <v>43</v>
      </c>
      <c r="B52" s="44"/>
      <c r="C52" s="45"/>
      <c r="D52" s="46"/>
      <c r="E52" s="46"/>
      <c r="F52" s="47"/>
      <c r="G52" s="77">
        <f t="shared" si="1"/>
        <v>0</v>
      </c>
      <c r="H52" s="77">
        <f t="shared" si="2"/>
        <v>0</v>
      </c>
      <c r="I52" s="61" t="s">
        <v>344</v>
      </c>
      <c r="J52" s="45"/>
      <c r="K52" s="48"/>
      <c r="L52" s="48"/>
      <c r="M52" s="48"/>
      <c r="O52">
        <f t="shared" ref="O52:O69" si="123">IF( AND(ISBLANK(B52),ISBLANK(C52),ISBLANK(D52),ISBLANK(E52),ISBLANK(F52),ISBLANK(K52),ISBLANK(J52),ISBLANK(L52),ISBLANK(M52)),0,1)</f>
        <v>0</v>
      </c>
      <c r="P52">
        <f t="shared" ref="P52:P69" si="124">SUM(Q52:CK52)</f>
        <v>22</v>
      </c>
      <c r="Q52" s="6">
        <f t="shared" si="68"/>
        <v>0</v>
      </c>
      <c r="R52" s="6">
        <f t="shared" si="69"/>
        <v>1</v>
      </c>
      <c r="S52" s="6">
        <f t="shared" si="70"/>
        <v>1</v>
      </c>
      <c r="T52" s="6">
        <f t="shared" si="71"/>
        <v>0</v>
      </c>
      <c r="U52" s="6">
        <f t="shared" si="72"/>
        <v>0</v>
      </c>
      <c r="V52" s="6">
        <f t="shared" si="73"/>
        <v>0</v>
      </c>
      <c r="W52" s="6">
        <f t="shared" si="74"/>
        <v>1</v>
      </c>
      <c r="X52" s="6">
        <f t="shared" si="75"/>
        <v>0</v>
      </c>
      <c r="Y52" s="6">
        <f t="shared" si="76"/>
        <v>1</v>
      </c>
      <c r="Z52" s="6">
        <f t="shared" si="77"/>
        <v>0</v>
      </c>
      <c r="AB52" s="6">
        <f t="shared" si="78"/>
        <v>0</v>
      </c>
      <c r="AC52" s="6">
        <f t="shared" si="79"/>
        <v>1</v>
      </c>
      <c r="AD52" s="6">
        <f t="shared" si="80"/>
        <v>1</v>
      </c>
      <c r="AE52" s="6">
        <f t="shared" si="81"/>
        <v>0</v>
      </c>
      <c r="AF52" s="6">
        <f t="shared" si="82"/>
        <v>0</v>
      </c>
      <c r="AG52" s="6">
        <f t="shared" si="83"/>
        <v>1</v>
      </c>
      <c r="AH52" s="6">
        <f t="shared" si="84"/>
        <v>0</v>
      </c>
      <c r="AI52" s="6">
        <f t="shared" si="85"/>
        <v>1</v>
      </c>
      <c r="AJ52" s="6">
        <f t="shared" ref="AJ52:AJ69" si="125">IF(   ISERROR(DATE(YEAR(C52),MONTH(C52),DAY(C52))),0,   IF(DATE(YEAR(C52),MONTH(C52),DAY(C52))  &lt;  DATE(YEAR($M$2),MONTH($M$2),DAY($M$2)),1,0))</f>
        <v>1</v>
      </c>
      <c r="AL52" s="6">
        <f t="shared" si="86"/>
        <v>0</v>
      </c>
      <c r="AM52" s="6">
        <f t="shared" si="87"/>
        <v>1</v>
      </c>
      <c r="AN52" s="6">
        <f t="shared" si="88"/>
        <v>1</v>
      </c>
      <c r="AO52" s="6">
        <f t="shared" si="89"/>
        <v>0</v>
      </c>
      <c r="AP52" s="6">
        <f t="shared" si="90"/>
        <v>0</v>
      </c>
      <c r="AR52" s="6">
        <f t="shared" si="91"/>
        <v>0</v>
      </c>
      <c r="AS52" s="6">
        <f t="shared" si="92"/>
        <v>1</v>
      </c>
      <c r="AT52" s="6">
        <f t="shared" si="93"/>
        <v>1</v>
      </c>
      <c r="AU52" s="6">
        <f t="shared" si="94"/>
        <v>0</v>
      </c>
      <c r="AV52" s="6">
        <f t="shared" si="95"/>
        <v>0</v>
      </c>
      <c r="AX52" s="6">
        <f t="shared" si="96"/>
        <v>0</v>
      </c>
      <c r="AY52" s="6">
        <f t="shared" si="97"/>
        <v>1</v>
      </c>
      <c r="AZ52" s="6">
        <f t="shared" si="98"/>
        <v>1</v>
      </c>
      <c r="BA52" s="6">
        <f t="shared" si="99"/>
        <v>0</v>
      </c>
      <c r="BB52" s="6">
        <f t="shared" si="100"/>
        <v>0</v>
      </c>
      <c r="BC52" s="6">
        <f t="shared" si="101"/>
        <v>1</v>
      </c>
      <c r="BD52" s="6">
        <f t="shared" si="102"/>
        <v>0</v>
      </c>
      <c r="BE52" s="6">
        <f t="shared" si="103"/>
        <v>1</v>
      </c>
      <c r="BG52" s="6">
        <f t="shared" si="104"/>
        <v>0</v>
      </c>
      <c r="BH52" s="6">
        <f t="shared" si="105"/>
        <v>0</v>
      </c>
      <c r="BI52" s="6">
        <f t="shared" si="106"/>
        <v>0</v>
      </c>
      <c r="BJ52" s="6">
        <f t="shared" si="107"/>
        <v>0</v>
      </c>
      <c r="BK52" s="6">
        <f t="shared" si="108"/>
        <v>1</v>
      </c>
      <c r="BL52" s="6">
        <f t="shared" si="109"/>
        <v>0</v>
      </c>
      <c r="BN52" s="6">
        <f t="shared" si="110"/>
        <v>0</v>
      </c>
      <c r="BO52" s="6">
        <f t="shared" si="111"/>
        <v>0</v>
      </c>
      <c r="BP52" s="6">
        <f t="shared" si="112"/>
        <v>0</v>
      </c>
      <c r="BQ52" s="6">
        <f t="shared" si="113"/>
        <v>0</v>
      </c>
      <c r="BR52" s="6">
        <f t="shared" si="114"/>
        <v>0</v>
      </c>
      <c r="BS52" s="6">
        <f t="shared" si="115"/>
        <v>0</v>
      </c>
      <c r="BU52" s="6">
        <f t="shared" si="116"/>
        <v>0</v>
      </c>
      <c r="BV52" s="6">
        <f t="shared" si="117"/>
        <v>1</v>
      </c>
      <c r="BW52" s="6">
        <f t="shared" si="118"/>
        <v>1</v>
      </c>
      <c r="BX52" s="6">
        <f t="shared" si="119"/>
        <v>0</v>
      </c>
      <c r="BY52" s="6">
        <f t="shared" si="120"/>
        <v>1</v>
      </c>
      <c r="CA52" s="6">
        <f t="shared" ref="CA52:CA69" si="126">IF(ISERROR(FIND(",",K52,1)),0,IF(FIND(",",K52,1)&gt;0,1,0))</f>
        <v>0</v>
      </c>
      <c r="CB52" s="6">
        <f t="shared" ref="CB52:CB69" si="127">IF(AND(    ISERROR(FIND(",",K52,1)), ISERROR(FIND(".",K52,1)),  ISERROR(FIND("-",K52,1)),   ISERROR(FIND(",",K52,1)), ISERROR(FIND("'",K52,1)), ISERROR(FIND("?",K52,1)) ),0,1)</f>
        <v>0</v>
      </c>
      <c r="CC52" s="6">
        <f t="shared" ref="CC52:CC69" si="128">IF(   ISERROR(DATE(YEAR(K52),MONTH(K52),DAY(K52))),0,   IF(DATE(YEAR(K52),MONTH(K52),DAY(K52))  &lt;  DATE(YEAR($M$2),MONTH($M$2),DAY($M$2)),1,0))</f>
        <v>1</v>
      </c>
      <c r="CE52" s="6">
        <f t="shared" si="121"/>
        <v>0</v>
      </c>
      <c r="CF52" s="6">
        <f t="shared" si="122"/>
        <v>0</v>
      </c>
      <c r="CG52" s="6">
        <f t="shared" ref="CG52:CG69" si="129">IF(   ISERROR(DATE(YEAR(L52),MONTH(L52),DAY(L52))),0,   IF(DATE(YEAR(L52),MONTH(L52),DAY(L52))  &gt;  DATE(YEAR($K52),MONTH($K52),DAY($K52)),1,0))</f>
        <v>0</v>
      </c>
      <c r="CI52" s="6">
        <f t="shared" si="65"/>
        <v>0</v>
      </c>
      <c r="CJ52" s="6">
        <f t="shared" si="66"/>
        <v>0</v>
      </c>
      <c r="CK52" s="6">
        <f t="shared" si="67"/>
        <v>0</v>
      </c>
    </row>
    <row r="53" spans="1:89" x14ac:dyDescent="0.2">
      <c r="A53" s="1" t="s">
        <v>44</v>
      </c>
      <c r="B53" s="44"/>
      <c r="C53" s="45"/>
      <c r="D53" s="46"/>
      <c r="E53" s="46"/>
      <c r="F53" s="47"/>
      <c r="G53" s="77">
        <f t="shared" si="1"/>
        <v>0</v>
      </c>
      <c r="H53" s="77">
        <f t="shared" si="2"/>
        <v>0</v>
      </c>
      <c r="I53" s="61" t="s">
        <v>344</v>
      </c>
      <c r="J53" s="45"/>
      <c r="K53" s="48"/>
      <c r="L53" s="48"/>
      <c r="M53" s="48"/>
      <c r="O53">
        <f t="shared" si="123"/>
        <v>0</v>
      </c>
      <c r="P53">
        <f t="shared" si="124"/>
        <v>22</v>
      </c>
      <c r="Q53" s="6">
        <f t="shared" si="68"/>
        <v>0</v>
      </c>
      <c r="R53" s="6">
        <f t="shared" si="69"/>
        <v>1</v>
      </c>
      <c r="S53" s="6">
        <f t="shared" si="70"/>
        <v>1</v>
      </c>
      <c r="T53" s="6">
        <f t="shared" si="71"/>
        <v>0</v>
      </c>
      <c r="U53" s="6">
        <f t="shared" si="72"/>
        <v>0</v>
      </c>
      <c r="V53" s="6">
        <f t="shared" si="73"/>
        <v>0</v>
      </c>
      <c r="W53" s="6">
        <f t="shared" si="74"/>
        <v>1</v>
      </c>
      <c r="X53" s="6">
        <f t="shared" si="75"/>
        <v>0</v>
      </c>
      <c r="Y53" s="6">
        <f t="shared" si="76"/>
        <v>1</v>
      </c>
      <c r="Z53" s="6">
        <f t="shared" si="77"/>
        <v>0</v>
      </c>
      <c r="AB53" s="6">
        <f t="shared" si="78"/>
        <v>0</v>
      </c>
      <c r="AC53" s="6">
        <f t="shared" si="79"/>
        <v>1</v>
      </c>
      <c r="AD53" s="6">
        <f t="shared" si="80"/>
        <v>1</v>
      </c>
      <c r="AE53" s="6">
        <f t="shared" si="81"/>
        <v>0</v>
      </c>
      <c r="AF53" s="6">
        <f t="shared" si="82"/>
        <v>0</v>
      </c>
      <c r="AG53" s="6">
        <f t="shared" si="83"/>
        <v>1</v>
      </c>
      <c r="AH53" s="6">
        <f t="shared" si="84"/>
        <v>0</v>
      </c>
      <c r="AI53" s="6">
        <f t="shared" si="85"/>
        <v>1</v>
      </c>
      <c r="AJ53" s="6">
        <f t="shared" si="125"/>
        <v>1</v>
      </c>
      <c r="AL53" s="6">
        <f t="shared" si="86"/>
        <v>0</v>
      </c>
      <c r="AM53" s="6">
        <f t="shared" si="87"/>
        <v>1</v>
      </c>
      <c r="AN53" s="6">
        <f t="shared" si="88"/>
        <v>1</v>
      </c>
      <c r="AO53" s="6">
        <f t="shared" si="89"/>
        <v>0</v>
      </c>
      <c r="AP53" s="6">
        <f t="shared" si="90"/>
        <v>0</v>
      </c>
      <c r="AR53" s="6">
        <f t="shared" si="91"/>
        <v>0</v>
      </c>
      <c r="AS53" s="6">
        <f t="shared" si="92"/>
        <v>1</v>
      </c>
      <c r="AT53" s="6">
        <f t="shared" si="93"/>
        <v>1</v>
      </c>
      <c r="AU53" s="6">
        <f t="shared" si="94"/>
        <v>0</v>
      </c>
      <c r="AV53" s="6">
        <f t="shared" si="95"/>
        <v>0</v>
      </c>
      <c r="AX53" s="6">
        <f t="shared" si="96"/>
        <v>0</v>
      </c>
      <c r="AY53" s="6">
        <f t="shared" si="97"/>
        <v>1</v>
      </c>
      <c r="AZ53" s="6">
        <f t="shared" si="98"/>
        <v>1</v>
      </c>
      <c r="BA53" s="6">
        <f t="shared" si="99"/>
        <v>0</v>
      </c>
      <c r="BB53" s="6">
        <f t="shared" si="100"/>
        <v>0</v>
      </c>
      <c r="BC53" s="6">
        <f t="shared" si="101"/>
        <v>1</v>
      </c>
      <c r="BD53" s="6">
        <f t="shared" si="102"/>
        <v>0</v>
      </c>
      <c r="BE53" s="6">
        <f t="shared" si="103"/>
        <v>1</v>
      </c>
      <c r="BG53" s="6">
        <f t="shared" si="104"/>
        <v>0</v>
      </c>
      <c r="BH53" s="6">
        <f t="shared" si="105"/>
        <v>0</v>
      </c>
      <c r="BI53" s="6">
        <f t="shared" si="106"/>
        <v>0</v>
      </c>
      <c r="BJ53" s="6">
        <f t="shared" si="107"/>
        <v>0</v>
      </c>
      <c r="BK53" s="6">
        <f t="shared" si="108"/>
        <v>1</v>
      </c>
      <c r="BL53" s="6">
        <f t="shared" si="109"/>
        <v>0</v>
      </c>
      <c r="BN53" s="6">
        <f t="shared" si="110"/>
        <v>0</v>
      </c>
      <c r="BO53" s="6">
        <f t="shared" si="111"/>
        <v>0</v>
      </c>
      <c r="BP53" s="6">
        <f t="shared" si="112"/>
        <v>0</v>
      </c>
      <c r="BQ53" s="6">
        <f t="shared" si="113"/>
        <v>0</v>
      </c>
      <c r="BR53" s="6">
        <f t="shared" si="114"/>
        <v>0</v>
      </c>
      <c r="BS53" s="6">
        <f t="shared" si="115"/>
        <v>0</v>
      </c>
      <c r="BU53" s="6">
        <f t="shared" si="116"/>
        <v>0</v>
      </c>
      <c r="BV53" s="6">
        <f t="shared" si="117"/>
        <v>1</v>
      </c>
      <c r="BW53" s="6">
        <f t="shared" si="118"/>
        <v>1</v>
      </c>
      <c r="BX53" s="6">
        <f t="shared" si="119"/>
        <v>0</v>
      </c>
      <c r="BY53" s="6">
        <f t="shared" si="120"/>
        <v>1</v>
      </c>
      <c r="CA53" s="6">
        <f t="shared" si="126"/>
        <v>0</v>
      </c>
      <c r="CB53" s="6">
        <f t="shared" si="127"/>
        <v>0</v>
      </c>
      <c r="CC53" s="6">
        <f t="shared" si="128"/>
        <v>1</v>
      </c>
      <c r="CE53" s="6">
        <f t="shared" si="121"/>
        <v>0</v>
      </c>
      <c r="CF53" s="6">
        <f t="shared" si="122"/>
        <v>0</v>
      </c>
      <c r="CG53" s="6">
        <f t="shared" si="129"/>
        <v>0</v>
      </c>
      <c r="CI53" s="6">
        <f t="shared" si="65"/>
        <v>0</v>
      </c>
      <c r="CJ53" s="6">
        <f t="shared" si="66"/>
        <v>0</v>
      </c>
      <c r="CK53" s="6">
        <f t="shared" si="67"/>
        <v>0</v>
      </c>
    </row>
    <row r="54" spans="1:89" x14ac:dyDescent="0.2">
      <c r="A54" s="1" t="s">
        <v>88</v>
      </c>
      <c r="B54" s="44"/>
      <c r="C54" s="45"/>
      <c r="D54" s="46"/>
      <c r="E54" s="46"/>
      <c r="F54" s="47"/>
      <c r="G54" s="77">
        <f t="shared" si="1"/>
        <v>0</v>
      </c>
      <c r="H54" s="77">
        <f t="shared" si="2"/>
        <v>0</v>
      </c>
      <c r="I54" s="61" t="s">
        <v>344</v>
      </c>
      <c r="J54" s="45"/>
      <c r="K54" s="48"/>
      <c r="L54" s="48"/>
      <c r="M54" s="48"/>
      <c r="O54">
        <f t="shared" si="123"/>
        <v>0</v>
      </c>
      <c r="P54">
        <f t="shared" si="124"/>
        <v>22</v>
      </c>
      <c r="Q54" s="6">
        <f t="shared" si="68"/>
        <v>0</v>
      </c>
      <c r="R54" s="6">
        <f t="shared" si="69"/>
        <v>1</v>
      </c>
      <c r="S54" s="6">
        <f t="shared" si="70"/>
        <v>1</v>
      </c>
      <c r="T54" s="6">
        <f t="shared" si="71"/>
        <v>0</v>
      </c>
      <c r="U54" s="6">
        <f t="shared" si="72"/>
        <v>0</v>
      </c>
      <c r="V54" s="6">
        <f t="shared" si="73"/>
        <v>0</v>
      </c>
      <c r="W54" s="6">
        <f t="shared" si="74"/>
        <v>1</v>
      </c>
      <c r="X54" s="6">
        <f t="shared" si="75"/>
        <v>0</v>
      </c>
      <c r="Y54" s="6">
        <f t="shared" si="76"/>
        <v>1</v>
      </c>
      <c r="Z54" s="6">
        <f t="shared" si="77"/>
        <v>0</v>
      </c>
      <c r="AB54" s="6">
        <f t="shared" si="78"/>
        <v>0</v>
      </c>
      <c r="AC54" s="6">
        <f t="shared" si="79"/>
        <v>1</v>
      </c>
      <c r="AD54" s="6">
        <f t="shared" si="80"/>
        <v>1</v>
      </c>
      <c r="AE54" s="6">
        <f t="shared" si="81"/>
        <v>0</v>
      </c>
      <c r="AF54" s="6">
        <f t="shared" si="82"/>
        <v>0</v>
      </c>
      <c r="AG54" s="6">
        <f t="shared" si="83"/>
        <v>1</v>
      </c>
      <c r="AH54" s="6">
        <f t="shared" si="84"/>
        <v>0</v>
      </c>
      <c r="AI54" s="6">
        <f t="shared" si="85"/>
        <v>1</v>
      </c>
      <c r="AJ54" s="6">
        <f t="shared" si="125"/>
        <v>1</v>
      </c>
      <c r="AL54" s="6">
        <f t="shared" si="86"/>
        <v>0</v>
      </c>
      <c r="AM54" s="6">
        <f t="shared" si="87"/>
        <v>1</v>
      </c>
      <c r="AN54" s="6">
        <f t="shared" si="88"/>
        <v>1</v>
      </c>
      <c r="AO54" s="6">
        <f t="shared" si="89"/>
        <v>0</v>
      </c>
      <c r="AP54" s="6">
        <f t="shared" si="90"/>
        <v>0</v>
      </c>
      <c r="AR54" s="6">
        <f t="shared" si="91"/>
        <v>0</v>
      </c>
      <c r="AS54" s="6">
        <f t="shared" si="92"/>
        <v>1</v>
      </c>
      <c r="AT54" s="6">
        <f t="shared" si="93"/>
        <v>1</v>
      </c>
      <c r="AU54" s="6">
        <f t="shared" si="94"/>
        <v>0</v>
      </c>
      <c r="AV54" s="6">
        <f t="shared" si="95"/>
        <v>0</v>
      </c>
      <c r="AX54" s="6">
        <f t="shared" si="96"/>
        <v>0</v>
      </c>
      <c r="AY54" s="6">
        <f t="shared" si="97"/>
        <v>1</v>
      </c>
      <c r="AZ54" s="6">
        <f t="shared" si="98"/>
        <v>1</v>
      </c>
      <c r="BA54" s="6">
        <f t="shared" si="99"/>
        <v>0</v>
      </c>
      <c r="BB54" s="6">
        <f t="shared" si="100"/>
        <v>0</v>
      </c>
      <c r="BC54" s="6">
        <f t="shared" si="101"/>
        <v>1</v>
      </c>
      <c r="BD54" s="6">
        <f t="shared" si="102"/>
        <v>0</v>
      </c>
      <c r="BE54" s="6">
        <f t="shared" si="103"/>
        <v>1</v>
      </c>
      <c r="BG54" s="6">
        <f t="shared" si="104"/>
        <v>0</v>
      </c>
      <c r="BH54" s="6">
        <f t="shared" si="105"/>
        <v>0</v>
      </c>
      <c r="BI54" s="6">
        <f t="shared" si="106"/>
        <v>0</v>
      </c>
      <c r="BJ54" s="6">
        <f t="shared" si="107"/>
        <v>0</v>
      </c>
      <c r="BK54" s="6">
        <f t="shared" si="108"/>
        <v>1</v>
      </c>
      <c r="BL54" s="6">
        <f t="shared" si="109"/>
        <v>0</v>
      </c>
      <c r="BN54" s="6">
        <f t="shared" si="110"/>
        <v>0</v>
      </c>
      <c r="BO54" s="6">
        <f t="shared" si="111"/>
        <v>0</v>
      </c>
      <c r="BP54" s="6">
        <f t="shared" si="112"/>
        <v>0</v>
      </c>
      <c r="BQ54" s="6">
        <f t="shared" si="113"/>
        <v>0</v>
      </c>
      <c r="BR54" s="6">
        <f t="shared" si="114"/>
        <v>0</v>
      </c>
      <c r="BS54" s="6">
        <f t="shared" si="115"/>
        <v>0</v>
      </c>
      <c r="BU54" s="6">
        <f t="shared" si="116"/>
        <v>0</v>
      </c>
      <c r="BV54" s="6">
        <f t="shared" si="117"/>
        <v>1</v>
      </c>
      <c r="BW54" s="6">
        <f t="shared" si="118"/>
        <v>1</v>
      </c>
      <c r="BX54" s="6">
        <f t="shared" si="119"/>
        <v>0</v>
      </c>
      <c r="BY54" s="6">
        <f t="shared" si="120"/>
        <v>1</v>
      </c>
      <c r="CA54" s="6">
        <f t="shared" si="126"/>
        <v>0</v>
      </c>
      <c r="CB54" s="6">
        <f t="shared" si="127"/>
        <v>0</v>
      </c>
      <c r="CC54" s="6">
        <f t="shared" si="128"/>
        <v>1</v>
      </c>
      <c r="CE54" s="6">
        <f t="shared" si="121"/>
        <v>0</v>
      </c>
      <c r="CF54" s="6">
        <f t="shared" si="122"/>
        <v>0</v>
      </c>
      <c r="CG54" s="6">
        <f t="shared" si="129"/>
        <v>0</v>
      </c>
      <c r="CI54" s="6">
        <f t="shared" si="65"/>
        <v>0</v>
      </c>
      <c r="CJ54" s="6">
        <f t="shared" si="66"/>
        <v>0</v>
      </c>
      <c r="CK54" s="6">
        <f t="shared" si="67"/>
        <v>0</v>
      </c>
    </row>
    <row r="55" spans="1:89" x14ac:dyDescent="0.2">
      <c r="A55" s="1" t="s">
        <v>89</v>
      </c>
      <c r="B55" s="44"/>
      <c r="C55" s="45"/>
      <c r="D55" s="46"/>
      <c r="E55" s="46"/>
      <c r="F55" s="47"/>
      <c r="G55" s="77">
        <f t="shared" si="1"/>
        <v>0</v>
      </c>
      <c r="H55" s="77">
        <f t="shared" si="2"/>
        <v>0</v>
      </c>
      <c r="I55" s="61" t="s">
        <v>344</v>
      </c>
      <c r="J55" s="45"/>
      <c r="K55" s="48"/>
      <c r="L55" s="48"/>
      <c r="M55" s="48"/>
      <c r="O55">
        <f t="shared" si="123"/>
        <v>0</v>
      </c>
      <c r="P55">
        <f t="shared" si="124"/>
        <v>22</v>
      </c>
      <c r="Q55" s="6">
        <f t="shared" si="68"/>
        <v>0</v>
      </c>
      <c r="R55" s="6">
        <f t="shared" si="69"/>
        <v>1</v>
      </c>
      <c r="S55" s="6">
        <f t="shared" si="70"/>
        <v>1</v>
      </c>
      <c r="T55" s="6">
        <f t="shared" si="71"/>
        <v>0</v>
      </c>
      <c r="U55" s="6">
        <f t="shared" si="72"/>
        <v>0</v>
      </c>
      <c r="V55" s="6">
        <f t="shared" si="73"/>
        <v>0</v>
      </c>
      <c r="W55" s="6">
        <f t="shared" si="74"/>
        <v>1</v>
      </c>
      <c r="X55" s="6">
        <f t="shared" si="75"/>
        <v>0</v>
      </c>
      <c r="Y55" s="6">
        <f t="shared" si="76"/>
        <v>1</v>
      </c>
      <c r="Z55" s="6">
        <f t="shared" si="77"/>
        <v>0</v>
      </c>
      <c r="AB55" s="6">
        <f t="shared" si="78"/>
        <v>0</v>
      </c>
      <c r="AC55" s="6">
        <f t="shared" si="79"/>
        <v>1</v>
      </c>
      <c r="AD55" s="6">
        <f t="shared" si="80"/>
        <v>1</v>
      </c>
      <c r="AE55" s="6">
        <f t="shared" si="81"/>
        <v>0</v>
      </c>
      <c r="AF55" s="6">
        <f t="shared" si="82"/>
        <v>0</v>
      </c>
      <c r="AG55" s="6">
        <f t="shared" si="83"/>
        <v>1</v>
      </c>
      <c r="AH55" s="6">
        <f t="shared" si="84"/>
        <v>0</v>
      </c>
      <c r="AI55" s="6">
        <f t="shared" si="85"/>
        <v>1</v>
      </c>
      <c r="AJ55" s="6">
        <f t="shared" si="125"/>
        <v>1</v>
      </c>
      <c r="AL55" s="6">
        <f t="shared" si="86"/>
        <v>0</v>
      </c>
      <c r="AM55" s="6">
        <f t="shared" si="87"/>
        <v>1</v>
      </c>
      <c r="AN55" s="6">
        <f t="shared" si="88"/>
        <v>1</v>
      </c>
      <c r="AO55" s="6">
        <f t="shared" si="89"/>
        <v>0</v>
      </c>
      <c r="AP55" s="6">
        <f t="shared" si="90"/>
        <v>0</v>
      </c>
      <c r="AR55" s="6">
        <f t="shared" si="91"/>
        <v>0</v>
      </c>
      <c r="AS55" s="6">
        <f t="shared" si="92"/>
        <v>1</v>
      </c>
      <c r="AT55" s="6">
        <f t="shared" si="93"/>
        <v>1</v>
      </c>
      <c r="AU55" s="6">
        <f t="shared" si="94"/>
        <v>0</v>
      </c>
      <c r="AV55" s="6">
        <f t="shared" si="95"/>
        <v>0</v>
      </c>
      <c r="AX55" s="6">
        <f t="shared" si="96"/>
        <v>0</v>
      </c>
      <c r="AY55" s="6">
        <f t="shared" si="97"/>
        <v>1</v>
      </c>
      <c r="AZ55" s="6">
        <f t="shared" si="98"/>
        <v>1</v>
      </c>
      <c r="BA55" s="6">
        <f t="shared" si="99"/>
        <v>0</v>
      </c>
      <c r="BB55" s="6">
        <f t="shared" si="100"/>
        <v>0</v>
      </c>
      <c r="BC55" s="6">
        <f t="shared" si="101"/>
        <v>1</v>
      </c>
      <c r="BD55" s="6">
        <f t="shared" si="102"/>
        <v>0</v>
      </c>
      <c r="BE55" s="6">
        <f t="shared" si="103"/>
        <v>1</v>
      </c>
      <c r="BG55" s="6">
        <f t="shared" si="104"/>
        <v>0</v>
      </c>
      <c r="BH55" s="6">
        <f t="shared" si="105"/>
        <v>0</v>
      </c>
      <c r="BI55" s="6">
        <f t="shared" si="106"/>
        <v>0</v>
      </c>
      <c r="BJ55" s="6">
        <f t="shared" si="107"/>
        <v>0</v>
      </c>
      <c r="BK55" s="6">
        <f t="shared" si="108"/>
        <v>1</v>
      </c>
      <c r="BL55" s="6">
        <f t="shared" si="109"/>
        <v>0</v>
      </c>
      <c r="BN55" s="6">
        <f t="shared" si="110"/>
        <v>0</v>
      </c>
      <c r="BO55" s="6">
        <f t="shared" si="111"/>
        <v>0</v>
      </c>
      <c r="BP55" s="6">
        <f t="shared" si="112"/>
        <v>0</v>
      </c>
      <c r="BQ55" s="6">
        <f t="shared" si="113"/>
        <v>0</v>
      </c>
      <c r="BR55" s="6">
        <f t="shared" si="114"/>
        <v>0</v>
      </c>
      <c r="BS55" s="6">
        <f t="shared" si="115"/>
        <v>0</v>
      </c>
      <c r="BU55" s="6">
        <f t="shared" si="116"/>
        <v>0</v>
      </c>
      <c r="BV55" s="6">
        <f t="shared" si="117"/>
        <v>1</v>
      </c>
      <c r="BW55" s="6">
        <f t="shared" si="118"/>
        <v>1</v>
      </c>
      <c r="BX55" s="6">
        <f t="shared" si="119"/>
        <v>0</v>
      </c>
      <c r="BY55" s="6">
        <f t="shared" si="120"/>
        <v>1</v>
      </c>
      <c r="CA55" s="6">
        <f t="shared" si="126"/>
        <v>0</v>
      </c>
      <c r="CB55" s="6">
        <f t="shared" si="127"/>
        <v>0</v>
      </c>
      <c r="CC55" s="6">
        <f t="shared" si="128"/>
        <v>1</v>
      </c>
      <c r="CE55" s="6">
        <f t="shared" si="121"/>
        <v>0</v>
      </c>
      <c r="CF55" s="6">
        <f t="shared" si="122"/>
        <v>0</v>
      </c>
      <c r="CG55" s="6">
        <f t="shared" si="129"/>
        <v>0</v>
      </c>
      <c r="CI55" s="6">
        <f t="shared" si="65"/>
        <v>0</v>
      </c>
      <c r="CJ55" s="6">
        <f t="shared" si="66"/>
        <v>0</v>
      </c>
      <c r="CK55" s="6">
        <f t="shared" si="67"/>
        <v>0</v>
      </c>
    </row>
    <row r="56" spans="1:89" x14ac:dyDescent="0.2">
      <c r="A56" s="1" t="s">
        <v>90</v>
      </c>
      <c r="B56" s="44"/>
      <c r="C56" s="45"/>
      <c r="D56" s="46"/>
      <c r="E56" s="46"/>
      <c r="F56" s="47"/>
      <c r="G56" s="77">
        <f t="shared" si="1"/>
        <v>0</v>
      </c>
      <c r="H56" s="77">
        <f t="shared" si="2"/>
        <v>0</v>
      </c>
      <c r="I56" s="61" t="s">
        <v>344</v>
      </c>
      <c r="J56" s="45"/>
      <c r="K56" s="48"/>
      <c r="L56" s="48"/>
      <c r="M56" s="48"/>
      <c r="O56">
        <f t="shared" si="123"/>
        <v>0</v>
      </c>
      <c r="P56">
        <f t="shared" si="124"/>
        <v>22</v>
      </c>
      <c r="Q56" s="6">
        <f t="shared" si="68"/>
        <v>0</v>
      </c>
      <c r="R56" s="6">
        <f t="shared" si="69"/>
        <v>1</v>
      </c>
      <c r="S56" s="6">
        <f t="shared" si="70"/>
        <v>1</v>
      </c>
      <c r="T56" s="6">
        <f t="shared" si="71"/>
        <v>0</v>
      </c>
      <c r="U56" s="6">
        <f t="shared" si="72"/>
        <v>0</v>
      </c>
      <c r="V56" s="6">
        <f t="shared" si="73"/>
        <v>0</v>
      </c>
      <c r="W56" s="6">
        <f t="shared" si="74"/>
        <v>1</v>
      </c>
      <c r="X56" s="6">
        <f t="shared" si="75"/>
        <v>0</v>
      </c>
      <c r="Y56" s="6">
        <f t="shared" si="76"/>
        <v>1</v>
      </c>
      <c r="Z56" s="6">
        <f t="shared" si="77"/>
        <v>0</v>
      </c>
      <c r="AB56" s="6">
        <f t="shared" si="78"/>
        <v>0</v>
      </c>
      <c r="AC56" s="6">
        <f t="shared" si="79"/>
        <v>1</v>
      </c>
      <c r="AD56" s="6">
        <f t="shared" si="80"/>
        <v>1</v>
      </c>
      <c r="AE56" s="6">
        <f t="shared" si="81"/>
        <v>0</v>
      </c>
      <c r="AF56" s="6">
        <f t="shared" si="82"/>
        <v>0</v>
      </c>
      <c r="AG56" s="6">
        <f t="shared" si="83"/>
        <v>1</v>
      </c>
      <c r="AH56" s="6">
        <f t="shared" si="84"/>
        <v>0</v>
      </c>
      <c r="AI56" s="6">
        <f t="shared" si="85"/>
        <v>1</v>
      </c>
      <c r="AJ56" s="6">
        <f t="shared" si="125"/>
        <v>1</v>
      </c>
      <c r="AL56" s="6">
        <f t="shared" si="86"/>
        <v>0</v>
      </c>
      <c r="AM56" s="6">
        <f t="shared" si="87"/>
        <v>1</v>
      </c>
      <c r="AN56" s="6">
        <f t="shared" si="88"/>
        <v>1</v>
      </c>
      <c r="AO56" s="6">
        <f t="shared" si="89"/>
        <v>0</v>
      </c>
      <c r="AP56" s="6">
        <f t="shared" si="90"/>
        <v>0</v>
      </c>
      <c r="AR56" s="6">
        <f t="shared" si="91"/>
        <v>0</v>
      </c>
      <c r="AS56" s="6">
        <f t="shared" si="92"/>
        <v>1</v>
      </c>
      <c r="AT56" s="6">
        <f t="shared" si="93"/>
        <v>1</v>
      </c>
      <c r="AU56" s="6">
        <f t="shared" si="94"/>
        <v>0</v>
      </c>
      <c r="AV56" s="6">
        <f t="shared" si="95"/>
        <v>0</v>
      </c>
      <c r="AX56" s="6">
        <f t="shared" si="96"/>
        <v>0</v>
      </c>
      <c r="AY56" s="6">
        <f t="shared" si="97"/>
        <v>1</v>
      </c>
      <c r="AZ56" s="6">
        <f t="shared" si="98"/>
        <v>1</v>
      </c>
      <c r="BA56" s="6">
        <f t="shared" si="99"/>
        <v>0</v>
      </c>
      <c r="BB56" s="6">
        <f t="shared" si="100"/>
        <v>0</v>
      </c>
      <c r="BC56" s="6">
        <f t="shared" si="101"/>
        <v>1</v>
      </c>
      <c r="BD56" s="6">
        <f t="shared" si="102"/>
        <v>0</v>
      </c>
      <c r="BE56" s="6">
        <f t="shared" si="103"/>
        <v>1</v>
      </c>
      <c r="BG56" s="6">
        <f t="shared" si="104"/>
        <v>0</v>
      </c>
      <c r="BH56" s="6">
        <f t="shared" si="105"/>
        <v>0</v>
      </c>
      <c r="BI56" s="6">
        <f t="shared" si="106"/>
        <v>0</v>
      </c>
      <c r="BJ56" s="6">
        <f t="shared" si="107"/>
        <v>0</v>
      </c>
      <c r="BK56" s="6">
        <f t="shared" si="108"/>
        <v>1</v>
      </c>
      <c r="BL56" s="6">
        <f t="shared" si="109"/>
        <v>0</v>
      </c>
      <c r="BN56" s="6">
        <f t="shared" si="110"/>
        <v>0</v>
      </c>
      <c r="BO56" s="6">
        <f t="shared" si="111"/>
        <v>0</v>
      </c>
      <c r="BP56" s="6">
        <f t="shared" si="112"/>
        <v>0</v>
      </c>
      <c r="BQ56" s="6">
        <f t="shared" si="113"/>
        <v>0</v>
      </c>
      <c r="BR56" s="6">
        <f t="shared" si="114"/>
        <v>0</v>
      </c>
      <c r="BS56" s="6">
        <f t="shared" si="115"/>
        <v>0</v>
      </c>
      <c r="BU56" s="6">
        <f t="shared" si="116"/>
        <v>0</v>
      </c>
      <c r="BV56" s="6">
        <f t="shared" si="117"/>
        <v>1</v>
      </c>
      <c r="BW56" s="6">
        <f t="shared" si="118"/>
        <v>1</v>
      </c>
      <c r="BX56" s="6">
        <f t="shared" si="119"/>
        <v>0</v>
      </c>
      <c r="BY56" s="6">
        <f t="shared" si="120"/>
        <v>1</v>
      </c>
      <c r="CA56" s="6">
        <f t="shared" si="126"/>
        <v>0</v>
      </c>
      <c r="CB56" s="6">
        <f t="shared" si="127"/>
        <v>0</v>
      </c>
      <c r="CC56" s="6">
        <f t="shared" si="128"/>
        <v>1</v>
      </c>
      <c r="CE56" s="6">
        <f t="shared" si="121"/>
        <v>0</v>
      </c>
      <c r="CF56" s="6">
        <f t="shared" si="122"/>
        <v>0</v>
      </c>
      <c r="CG56" s="6">
        <f t="shared" si="129"/>
        <v>0</v>
      </c>
      <c r="CI56" s="6">
        <f t="shared" si="65"/>
        <v>0</v>
      </c>
      <c r="CJ56" s="6">
        <f t="shared" si="66"/>
        <v>0</v>
      </c>
      <c r="CK56" s="6">
        <f t="shared" si="67"/>
        <v>0</v>
      </c>
    </row>
    <row r="57" spans="1:89" x14ac:dyDescent="0.2">
      <c r="A57" s="1" t="s">
        <v>91</v>
      </c>
      <c r="B57" s="44"/>
      <c r="C57" s="45"/>
      <c r="D57" s="46"/>
      <c r="E57" s="46"/>
      <c r="F57" s="47"/>
      <c r="G57" s="77">
        <f t="shared" si="1"/>
        <v>0</v>
      </c>
      <c r="H57" s="77">
        <f t="shared" si="2"/>
        <v>0</v>
      </c>
      <c r="I57" s="61" t="s">
        <v>344</v>
      </c>
      <c r="J57" s="45"/>
      <c r="K57" s="48"/>
      <c r="L57" s="48"/>
      <c r="M57" s="48"/>
      <c r="O57">
        <f t="shared" si="123"/>
        <v>0</v>
      </c>
      <c r="P57">
        <f t="shared" si="124"/>
        <v>22</v>
      </c>
      <c r="Q57" s="6">
        <f t="shared" si="68"/>
        <v>0</v>
      </c>
      <c r="R57" s="6">
        <f t="shared" si="69"/>
        <v>1</v>
      </c>
      <c r="S57" s="6">
        <f t="shared" si="70"/>
        <v>1</v>
      </c>
      <c r="T57" s="6">
        <f t="shared" si="71"/>
        <v>0</v>
      </c>
      <c r="U57" s="6">
        <f t="shared" si="72"/>
        <v>0</v>
      </c>
      <c r="V57" s="6">
        <f t="shared" si="73"/>
        <v>0</v>
      </c>
      <c r="W57" s="6">
        <f t="shared" si="74"/>
        <v>1</v>
      </c>
      <c r="X57" s="6">
        <f t="shared" si="75"/>
        <v>0</v>
      </c>
      <c r="Y57" s="6">
        <f t="shared" si="76"/>
        <v>1</v>
      </c>
      <c r="Z57" s="6">
        <f t="shared" si="77"/>
        <v>0</v>
      </c>
      <c r="AB57" s="6">
        <f t="shared" si="78"/>
        <v>0</v>
      </c>
      <c r="AC57" s="6">
        <f t="shared" si="79"/>
        <v>1</v>
      </c>
      <c r="AD57" s="6">
        <f t="shared" si="80"/>
        <v>1</v>
      </c>
      <c r="AE57" s="6">
        <f t="shared" si="81"/>
        <v>0</v>
      </c>
      <c r="AF57" s="6">
        <f t="shared" si="82"/>
        <v>0</v>
      </c>
      <c r="AG57" s="6">
        <f t="shared" si="83"/>
        <v>1</v>
      </c>
      <c r="AH57" s="6">
        <f t="shared" si="84"/>
        <v>0</v>
      </c>
      <c r="AI57" s="6">
        <f t="shared" si="85"/>
        <v>1</v>
      </c>
      <c r="AJ57" s="6">
        <f t="shared" si="125"/>
        <v>1</v>
      </c>
      <c r="AL57" s="6">
        <f t="shared" si="86"/>
        <v>0</v>
      </c>
      <c r="AM57" s="6">
        <f t="shared" si="87"/>
        <v>1</v>
      </c>
      <c r="AN57" s="6">
        <f t="shared" si="88"/>
        <v>1</v>
      </c>
      <c r="AO57" s="6">
        <f t="shared" si="89"/>
        <v>0</v>
      </c>
      <c r="AP57" s="6">
        <f t="shared" si="90"/>
        <v>0</v>
      </c>
      <c r="AR57" s="6">
        <f t="shared" si="91"/>
        <v>0</v>
      </c>
      <c r="AS57" s="6">
        <f t="shared" si="92"/>
        <v>1</v>
      </c>
      <c r="AT57" s="6">
        <f t="shared" si="93"/>
        <v>1</v>
      </c>
      <c r="AU57" s="6">
        <f t="shared" si="94"/>
        <v>0</v>
      </c>
      <c r="AV57" s="6">
        <f t="shared" si="95"/>
        <v>0</v>
      </c>
      <c r="AX57" s="6">
        <f t="shared" si="96"/>
        <v>0</v>
      </c>
      <c r="AY57" s="6">
        <f t="shared" si="97"/>
        <v>1</v>
      </c>
      <c r="AZ57" s="6">
        <f t="shared" si="98"/>
        <v>1</v>
      </c>
      <c r="BA57" s="6">
        <f t="shared" si="99"/>
        <v>0</v>
      </c>
      <c r="BB57" s="6">
        <f t="shared" si="100"/>
        <v>0</v>
      </c>
      <c r="BC57" s="6">
        <f t="shared" si="101"/>
        <v>1</v>
      </c>
      <c r="BD57" s="6">
        <f t="shared" si="102"/>
        <v>0</v>
      </c>
      <c r="BE57" s="6">
        <f t="shared" si="103"/>
        <v>1</v>
      </c>
      <c r="BG57" s="6">
        <f t="shared" si="104"/>
        <v>0</v>
      </c>
      <c r="BH57" s="6">
        <f t="shared" si="105"/>
        <v>0</v>
      </c>
      <c r="BI57" s="6">
        <f t="shared" si="106"/>
        <v>0</v>
      </c>
      <c r="BJ57" s="6">
        <f t="shared" si="107"/>
        <v>0</v>
      </c>
      <c r="BK57" s="6">
        <f t="shared" si="108"/>
        <v>1</v>
      </c>
      <c r="BL57" s="6">
        <f t="shared" si="109"/>
        <v>0</v>
      </c>
      <c r="BN57" s="6">
        <f t="shared" si="110"/>
        <v>0</v>
      </c>
      <c r="BO57" s="6">
        <f t="shared" si="111"/>
        <v>0</v>
      </c>
      <c r="BP57" s="6">
        <f t="shared" si="112"/>
        <v>0</v>
      </c>
      <c r="BQ57" s="6">
        <f t="shared" si="113"/>
        <v>0</v>
      </c>
      <c r="BR57" s="6">
        <f t="shared" si="114"/>
        <v>0</v>
      </c>
      <c r="BS57" s="6">
        <f t="shared" si="115"/>
        <v>0</v>
      </c>
      <c r="BU57" s="6">
        <f t="shared" si="116"/>
        <v>0</v>
      </c>
      <c r="BV57" s="6">
        <f t="shared" si="117"/>
        <v>1</v>
      </c>
      <c r="BW57" s="6">
        <f t="shared" si="118"/>
        <v>1</v>
      </c>
      <c r="BX57" s="6">
        <f t="shared" si="119"/>
        <v>0</v>
      </c>
      <c r="BY57" s="6">
        <f t="shared" si="120"/>
        <v>1</v>
      </c>
      <c r="CA57" s="6">
        <f t="shared" si="126"/>
        <v>0</v>
      </c>
      <c r="CB57" s="6">
        <f t="shared" si="127"/>
        <v>0</v>
      </c>
      <c r="CC57" s="6">
        <f t="shared" si="128"/>
        <v>1</v>
      </c>
      <c r="CE57" s="6">
        <f t="shared" si="121"/>
        <v>0</v>
      </c>
      <c r="CF57" s="6">
        <f t="shared" si="122"/>
        <v>0</v>
      </c>
      <c r="CG57" s="6">
        <f t="shared" si="129"/>
        <v>0</v>
      </c>
      <c r="CI57" s="6">
        <f t="shared" si="65"/>
        <v>0</v>
      </c>
      <c r="CJ57" s="6">
        <f t="shared" si="66"/>
        <v>0</v>
      </c>
      <c r="CK57" s="6">
        <f t="shared" si="67"/>
        <v>0</v>
      </c>
    </row>
    <row r="58" spans="1:89" x14ac:dyDescent="0.2">
      <c r="A58" s="1" t="s">
        <v>92</v>
      </c>
      <c r="B58" s="44"/>
      <c r="C58" s="45"/>
      <c r="D58" s="46"/>
      <c r="E58" s="46"/>
      <c r="F58" s="47"/>
      <c r="G58" s="77">
        <f t="shared" si="1"/>
        <v>0</v>
      </c>
      <c r="H58" s="77">
        <f t="shared" si="2"/>
        <v>0</v>
      </c>
      <c r="I58" s="61" t="s">
        <v>344</v>
      </c>
      <c r="J58" s="45"/>
      <c r="K58" s="48"/>
      <c r="L58" s="48"/>
      <c r="M58" s="48"/>
      <c r="O58">
        <f t="shared" si="123"/>
        <v>0</v>
      </c>
      <c r="P58">
        <f t="shared" si="124"/>
        <v>22</v>
      </c>
      <c r="Q58" s="6">
        <f t="shared" si="68"/>
        <v>0</v>
      </c>
      <c r="R58" s="6">
        <f t="shared" si="69"/>
        <v>1</v>
      </c>
      <c r="S58" s="6">
        <f t="shared" si="70"/>
        <v>1</v>
      </c>
      <c r="T58" s="6">
        <f t="shared" si="71"/>
        <v>0</v>
      </c>
      <c r="U58" s="6">
        <f t="shared" si="72"/>
        <v>0</v>
      </c>
      <c r="V58" s="6">
        <f t="shared" si="73"/>
        <v>0</v>
      </c>
      <c r="W58" s="6">
        <f t="shared" si="74"/>
        <v>1</v>
      </c>
      <c r="X58" s="6">
        <f t="shared" si="75"/>
        <v>0</v>
      </c>
      <c r="Y58" s="6">
        <f t="shared" si="76"/>
        <v>1</v>
      </c>
      <c r="Z58" s="6">
        <f t="shared" si="77"/>
        <v>0</v>
      </c>
      <c r="AB58" s="6">
        <f t="shared" si="78"/>
        <v>0</v>
      </c>
      <c r="AC58" s="6">
        <f t="shared" si="79"/>
        <v>1</v>
      </c>
      <c r="AD58" s="6">
        <f t="shared" si="80"/>
        <v>1</v>
      </c>
      <c r="AE58" s="6">
        <f t="shared" si="81"/>
        <v>0</v>
      </c>
      <c r="AF58" s="6">
        <f t="shared" si="82"/>
        <v>0</v>
      </c>
      <c r="AG58" s="6">
        <f t="shared" si="83"/>
        <v>1</v>
      </c>
      <c r="AH58" s="6">
        <f t="shared" si="84"/>
        <v>0</v>
      </c>
      <c r="AI58" s="6">
        <f t="shared" si="85"/>
        <v>1</v>
      </c>
      <c r="AJ58" s="6">
        <f t="shared" si="125"/>
        <v>1</v>
      </c>
      <c r="AL58" s="6">
        <f t="shared" si="86"/>
        <v>0</v>
      </c>
      <c r="AM58" s="6">
        <f t="shared" si="87"/>
        <v>1</v>
      </c>
      <c r="AN58" s="6">
        <f t="shared" si="88"/>
        <v>1</v>
      </c>
      <c r="AO58" s="6">
        <f t="shared" si="89"/>
        <v>0</v>
      </c>
      <c r="AP58" s="6">
        <f t="shared" si="90"/>
        <v>0</v>
      </c>
      <c r="AR58" s="6">
        <f t="shared" si="91"/>
        <v>0</v>
      </c>
      <c r="AS58" s="6">
        <f t="shared" si="92"/>
        <v>1</v>
      </c>
      <c r="AT58" s="6">
        <f t="shared" si="93"/>
        <v>1</v>
      </c>
      <c r="AU58" s="6">
        <f t="shared" si="94"/>
        <v>0</v>
      </c>
      <c r="AV58" s="6">
        <f t="shared" si="95"/>
        <v>0</v>
      </c>
      <c r="AX58" s="6">
        <f t="shared" si="96"/>
        <v>0</v>
      </c>
      <c r="AY58" s="6">
        <f t="shared" si="97"/>
        <v>1</v>
      </c>
      <c r="AZ58" s="6">
        <f t="shared" si="98"/>
        <v>1</v>
      </c>
      <c r="BA58" s="6">
        <f t="shared" si="99"/>
        <v>0</v>
      </c>
      <c r="BB58" s="6">
        <f t="shared" si="100"/>
        <v>0</v>
      </c>
      <c r="BC58" s="6">
        <f t="shared" si="101"/>
        <v>1</v>
      </c>
      <c r="BD58" s="6">
        <f t="shared" si="102"/>
        <v>0</v>
      </c>
      <c r="BE58" s="6">
        <f t="shared" si="103"/>
        <v>1</v>
      </c>
      <c r="BG58" s="6">
        <f t="shared" si="104"/>
        <v>0</v>
      </c>
      <c r="BH58" s="6">
        <f t="shared" si="105"/>
        <v>0</v>
      </c>
      <c r="BI58" s="6">
        <f t="shared" si="106"/>
        <v>0</v>
      </c>
      <c r="BJ58" s="6">
        <f t="shared" si="107"/>
        <v>0</v>
      </c>
      <c r="BK58" s="6">
        <f t="shared" si="108"/>
        <v>1</v>
      </c>
      <c r="BL58" s="6">
        <f t="shared" si="109"/>
        <v>0</v>
      </c>
      <c r="BN58" s="6">
        <f t="shared" si="110"/>
        <v>0</v>
      </c>
      <c r="BO58" s="6">
        <f t="shared" si="111"/>
        <v>0</v>
      </c>
      <c r="BP58" s="6">
        <f t="shared" si="112"/>
        <v>0</v>
      </c>
      <c r="BQ58" s="6">
        <f t="shared" si="113"/>
        <v>0</v>
      </c>
      <c r="BR58" s="6">
        <f t="shared" si="114"/>
        <v>0</v>
      </c>
      <c r="BS58" s="6">
        <f t="shared" si="115"/>
        <v>0</v>
      </c>
      <c r="BU58" s="6">
        <f t="shared" si="116"/>
        <v>0</v>
      </c>
      <c r="BV58" s="6">
        <f t="shared" si="117"/>
        <v>1</v>
      </c>
      <c r="BW58" s="6">
        <f t="shared" si="118"/>
        <v>1</v>
      </c>
      <c r="BX58" s="6">
        <f t="shared" si="119"/>
        <v>0</v>
      </c>
      <c r="BY58" s="6">
        <f t="shared" si="120"/>
        <v>1</v>
      </c>
      <c r="CA58" s="6">
        <f t="shared" si="126"/>
        <v>0</v>
      </c>
      <c r="CB58" s="6">
        <f t="shared" si="127"/>
        <v>0</v>
      </c>
      <c r="CC58" s="6">
        <f t="shared" si="128"/>
        <v>1</v>
      </c>
      <c r="CE58" s="6">
        <f t="shared" si="121"/>
        <v>0</v>
      </c>
      <c r="CF58" s="6">
        <f t="shared" si="122"/>
        <v>0</v>
      </c>
      <c r="CG58" s="6">
        <f t="shared" si="129"/>
        <v>0</v>
      </c>
      <c r="CI58" s="6">
        <f t="shared" si="65"/>
        <v>0</v>
      </c>
      <c r="CJ58" s="6">
        <f t="shared" si="66"/>
        <v>0</v>
      </c>
      <c r="CK58" s="6">
        <f t="shared" si="67"/>
        <v>0</v>
      </c>
    </row>
    <row r="59" spans="1:89" x14ac:dyDescent="0.2">
      <c r="A59" s="1" t="s">
        <v>93</v>
      </c>
      <c r="B59" s="44"/>
      <c r="C59" s="45"/>
      <c r="D59" s="46"/>
      <c r="E59" s="46"/>
      <c r="F59" s="47"/>
      <c r="G59" s="77">
        <f t="shared" si="1"/>
        <v>0</v>
      </c>
      <c r="H59" s="77">
        <f t="shared" si="2"/>
        <v>0</v>
      </c>
      <c r="I59" s="61" t="s">
        <v>344</v>
      </c>
      <c r="J59" s="45"/>
      <c r="K59" s="48"/>
      <c r="L59" s="48"/>
      <c r="M59" s="48"/>
      <c r="O59">
        <f t="shared" si="123"/>
        <v>0</v>
      </c>
      <c r="P59">
        <f t="shared" si="124"/>
        <v>22</v>
      </c>
      <c r="Q59" s="6">
        <f t="shared" ref="Q59:Q67" si="130">IF(ISERROR(FIND(",",B59,1)),0,IF(FIND(",",B59,1)&gt;0,1,0))</f>
        <v>0</v>
      </c>
      <c r="R59" s="6">
        <f t="shared" ref="R59:R67" si="131">IF(ISBLANK(B59),1,0)</f>
        <v>1</v>
      </c>
      <c r="S59" s="6">
        <f t="shared" ref="S59:S67" si="132">IF(TRIM(B59)="",1,0)</f>
        <v>1</v>
      </c>
      <c r="T59" s="6">
        <f t="shared" ref="T59:T67" si="133">IF(ISERROR(IF(FIND(" ",B59,1)&gt;0,1,0)),0,IF(FIND(" ",B59,1)&gt;0,1,0))</f>
        <v>0</v>
      </c>
      <c r="U59" s="6">
        <f t="shared" ref="U59:U67" si="134">IF(ISBLANK(B59),0,IF(TRIM(B59)="",1,0))</f>
        <v>0</v>
      </c>
      <c r="V59" s="6">
        <f t="shared" ref="V59:V67" si="135">IF(LEFT(B59,3)="000",1,0)</f>
        <v>0</v>
      </c>
      <c r="W59" s="6">
        <f t="shared" ref="W59:W67" si="136">IF(LEN(B59)&lt;&gt;9,1,0)</f>
        <v>1</v>
      </c>
      <c r="X59" s="6">
        <f t="shared" ref="X59:X67" si="137">IF(LEN(B59)&gt;9,1,0)</f>
        <v>0</v>
      </c>
      <c r="Y59" s="6">
        <f t="shared" ref="Y59:Y67" si="138">IF(OR(B59="0",B59="00",B59="000",B59="0000",B59="00000",B59="000000",B59="0000000",B59="00000000",B59="000000000",B59="0000000000", B59=0),1,0)</f>
        <v>1</v>
      </c>
      <c r="Z59" s="6">
        <f t="shared" ref="Z59:Z67" si="139">IF(AND(    ISERROR(FIND(",",B59,1)), ISERROR(FIND(".",B59,1)),  ISERROR(FIND("-",B59,1)),   ISERROR(FIND(",",B59,1)), ISERROR(FIND("'",B59,1)), ISERROR(FIND("?",B59,1)) ),0,1)</f>
        <v>0</v>
      </c>
      <c r="AB59" s="6">
        <f t="shared" ref="AB59:AB67" si="140">IF(ISERROR(FIND(",",C59,1)),0,IF(FIND(",",C59,1)&gt;0,1,0))</f>
        <v>0</v>
      </c>
      <c r="AC59" s="6">
        <f t="shared" ref="AC59:AC67" si="141">IF(ISBLANK(C59),1,0)</f>
        <v>1</v>
      </c>
      <c r="AD59" s="6">
        <f t="shared" ref="AD59:AD67" si="142">IF(TRIM(C59)="",1,0)</f>
        <v>1</v>
      </c>
      <c r="AE59" s="6">
        <f t="shared" ref="AE59:AE67" si="143">IF(ISERROR(IF(FIND(" ",C59,1)&gt;0,1,0)),0,IF(FIND(" ",C59,1)&gt;0,1,0))</f>
        <v>0</v>
      </c>
      <c r="AF59" s="6">
        <f t="shared" ref="AF59:AF67" si="144">IF(ISBLANK(C59),0,IF(TRIM(C59)="",1,0))</f>
        <v>0</v>
      </c>
      <c r="AG59" s="6">
        <f t="shared" ref="AG59:AG67" si="145">IF(LEN(C59)&lt;&gt;6,1,0)</f>
        <v>1</v>
      </c>
      <c r="AH59" s="6">
        <f t="shared" ref="AH59:AH67" si="146">IF(OR(C59="9",C59="99",C59="999",C59="9999",C59="99999",C59="999999",C59="9999999",C59="99999999",C59="999999999",C59="9999999999", C59=9,C59=99,C59=999,C59=9999,C59=99999,C59=999999,C59=9999999,C59=99999999,C59=999999999,C59=9999999999),1,0)</f>
        <v>0</v>
      </c>
      <c r="AI59" s="6">
        <f t="shared" ref="AI59:AI67" si="147">IF(OR(C59="0",C59="00",C59="000",C59="0000",C59="00000",C59="000000",C59="0000000",C59="00000000",C59="000000000",C59="0000000000", C59=0),1,0)</f>
        <v>1</v>
      </c>
      <c r="AJ59" s="6">
        <f t="shared" si="125"/>
        <v>1</v>
      </c>
      <c r="AL59" s="6">
        <f t="shared" ref="AL59:AL67" si="148">IF(ISERROR(FIND(",",D59,1)),0,IF(FIND(",",D59,1)&gt;0,1,0))</f>
        <v>0</v>
      </c>
      <c r="AM59" s="6">
        <f t="shared" ref="AM59:AM67" si="149">IF(ISBLANK(D59),1,0)</f>
        <v>1</v>
      </c>
      <c r="AN59" s="6">
        <f t="shared" ref="AN59:AN67" si="150">IF(TRIM(D59)="",1,0)</f>
        <v>1</v>
      </c>
      <c r="AO59" s="6">
        <f t="shared" ref="AO59:AO67" si="151">IF(ISBLANK(D59),0,IF(TRIM(D59)="",1,0))</f>
        <v>0</v>
      </c>
      <c r="AP59" s="6">
        <f t="shared" ref="AP59:AP67" si="152">IF(LEN(D59)&gt;20,1,0)</f>
        <v>0</v>
      </c>
      <c r="AR59" s="6">
        <f t="shared" ref="AR59:AR67" si="153">IF(ISERROR(FIND(",",E59,1)),0,IF(FIND(",",E59,1)&gt;0,1,0))</f>
        <v>0</v>
      </c>
      <c r="AS59" s="6">
        <f t="shared" ref="AS59:AS67" si="154">IF(ISBLANK(E59),1,0)</f>
        <v>1</v>
      </c>
      <c r="AT59" s="6">
        <f t="shared" ref="AT59:AT67" si="155">IF(TRIM(E59)="",1,0)</f>
        <v>1</v>
      </c>
      <c r="AU59" s="6">
        <f t="shared" ref="AU59:AU67" si="156">IF(ISBLANK(E59),0,IF(TRIM(E59)="",1,0))</f>
        <v>0</v>
      </c>
      <c r="AV59" s="6">
        <f t="shared" ref="AV59:AV67" si="157">IF(LEN(E59)&gt;30,1,0)</f>
        <v>0</v>
      </c>
      <c r="AX59" s="6">
        <f t="shared" ref="AX59:AX67" si="158">IF(ISERROR(FIND(",",F59,1)),0,IF(FIND(",",F59,1)&gt;0,1,0))</f>
        <v>0</v>
      </c>
      <c r="AY59" s="6">
        <f t="shared" ref="AY59:AY67" si="159">IF(ISBLANK(F59),1,0)</f>
        <v>1</v>
      </c>
      <c r="AZ59" s="6">
        <f t="shared" ref="AZ59:AZ67" si="160">IF(TRIM(F59)="",1,0)</f>
        <v>1</v>
      </c>
      <c r="BA59" s="6">
        <f t="shared" ref="BA59:BA67" si="161">IF(ISERROR(IF(FIND(" ",F59,1)&gt;0,1,0)),0,IF(FIND(" ",F59,1)&gt;0,1,0))</f>
        <v>0</v>
      </c>
      <c r="BB59" s="6">
        <f t="shared" ref="BB59:BB67" si="162">IF(ISBLANK(F59),0,IF(TRIM(F59)="",1,0))</f>
        <v>0</v>
      </c>
      <c r="BC59" s="6">
        <f t="shared" ref="BC59:BC67" si="163">IF(AND( F59 &gt; 0.01,F59 &lt; 9999999.99),0,1)</f>
        <v>1</v>
      </c>
      <c r="BD59" s="6">
        <f t="shared" ref="BD59:BD67" si="164">IF(LEN(F59)&gt;10,1,0)</f>
        <v>0</v>
      </c>
      <c r="BE59" s="6">
        <f t="shared" ref="BE59:BE67" si="165">IF(OR(F59="0",F59="00",F59="000",F59="0000",F59="00000",F59="000000",F59="0000000",F59="00000000",F59="000000000",F59="0000000000", F59=0),1,0)</f>
        <v>1</v>
      </c>
      <c r="BG59" s="6">
        <f t="shared" ref="BG59:BG67" si="166">IF(ISERROR(FIND(",",H59,1)),0,IF(FIND(",",H59,1)&gt;0,1,0))</f>
        <v>0</v>
      </c>
      <c r="BH59" s="6">
        <f t="shared" ref="BH59:BH67" si="167">IF(ISBLANK(H59),1,0)</f>
        <v>0</v>
      </c>
      <c r="BI59" s="6">
        <f t="shared" ref="BI59:BI67" si="168">IF(TRIM(H59)="",1,0)</f>
        <v>0</v>
      </c>
      <c r="BJ59" s="6">
        <f t="shared" ref="BJ59:BJ67" si="169">IF(ISERROR(IF(FIND(" ",H59,1)&gt;0,1,0)),0,IF(FIND(" ",H59,1)&gt;0,1,0))</f>
        <v>0</v>
      </c>
      <c r="BK59" s="6">
        <f t="shared" ref="BK59:BK67" si="170">IF(AND( H59 &gt; 0.01,H59 &lt; 999999.99),0,1)</f>
        <v>1</v>
      </c>
      <c r="BL59" s="6">
        <f t="shared" ref="BL59:BL67" si="171">IF(LEN(H59)&gt;9,1,0)</f>
        <v>0</v>
      </c>
      <c r="BN59" s="6">
        <f t="shared" ref="BN59:BN67" si="172">IF(ISERROR(FIND(",",I59,1)),0,IF(FIND(",",I59,1)&gt;0,1,0))</f>
        <v>0</v>
      </c>
      <c r="BO59" s="6">
        <f t="shared" ref="BO59:BO67" si="173">IF(ISBLANK(I59),1,0)</f>
        <v>0</v>
      </c>
      <c r="BP59" s="6">
        <f t="shared" ref="BP59:BP67" si="174">IF(TRIM(I59)="",1,0)</f>
        <v>0</v>
      </c>
      <c r="BQ59" s="6">
        <f t="shared" ref="BQ59:BQ67" si="175">IF(ISERROR(IF(FIND(" ",I59,1)&gt;0,1,0)),0,IF(FIND(" ",I59,1)&gt;0,1,0))</f>
        <v>0</v>
      </c>
      <c r="BR59" s="6">
        <f t="shared" ref="BR59:BR67" si="176">IF(OR(I59="9999",I59="0000",I59&lt;0),1,0)</f>
        <v>0</v>
      </c>
      <c r="BS59" s="6">
        <f t="shared" ref="BS59:BS67" si="177">IF(LEN(I59)=4,IF(LEFT(I59,1)&lt;&gt;"0",1,0),1)</f>
        <v>0</v>
      </c>
      <c r="BU59" s="6">
        <f t="shared" ref="BU59:BU67" si="178">IF(ISERROR(FIND(",",J59,1)),0,IF(FIND(",",J59,1)&gt;0,1,0))</f>
        <v>0</v>
      </c>
      <c r="BV59" s="6">
        <f t="shared" ref="BV59:BV67" si="179">IF(ISBLANK(J59),1,0)</f>
        <v>1</v>
      </c>
      <c r="BW59" s="6">
        <f t="shared" ref="BW59:BW67" si="180">IF(TRIM(J59)="",1,0)</f>
        <v>1</v>
      </c>
      <c r="BX59" s="6">
        <f t="shared" ref="BX59:BX67" si="181">IF(ISBLANK(J59),0,IF(TRIM(J59)="",1,0))</f>
        <v>0</v>
      </c>
      <c r="BY59" s="6">
        <f t="shared" ref="BY59:BY67" si="182">IF( OR(J59="D",J59="C",J59="L"),0,1)</f>
        <v>1</v>
      </c>
      <c r="CA59" s="6">
        <f t="shared" si="126"/>
        <v>0</v>
      </c>
      <c r="CB59" s="6">
        <f t="shared" si="127"/>
        <v>0</v>
      </c>
      <c r="CC59" s="6">
        <f t="shared" si="128"/>
        <v>1</v>
      </c>
      <c r="CE59" s="6">
        <f t="shared" ref="CE59:CE67" si="183">IF(ISERROR(FIND(",",L59,1)),0,IF(FIND(",",L59,1)&gt;0,1,0))</f>
        <v>0</v>
      </c>
      <c r="CF59" s="6">
        <f t="shared" ref="CF59:CF67" si="184">IF(AND(    ISERROR(FIND(",",L59,1)), ISERROR(FIND(".",L59,1)),  ISERROR(FIND("-",L59,1)),   ISERROR(FIND(",",L59,1)), ISERROR(FIND("'",L59,1)), ISERROR(FIND("?",L59,1)) ),0,1)</f>
        <v>0</v>
      </c>
      <c r="CG59" s="6">
        <f t="shared" si="129"/>
        <v>0</v>
      </c>
      <c r="CI59" s="6">
        <f t="shared" si="65"/>
        <v>0</v>
      </c>
      <c r="CJ59" s="6">
        <f t="shared" si="66"/>
        <v>0</v>
      </c>
      <c r="CK59" s="6">
        <f t="shared" si="67"/>
        <v>0</v>
      </c>
    </row>
    <row r="60" spans="1:89" x14ac:dyDescent="0.2">
      <c r="A60" s="1" t="s">
        <v>94</v>
      </c>
      <c r="B60" s="44"/>
      <c r="C60" s="45"/>
      <c r="D60" s="46"/>
      <c r="E60" s="46"/>
      <c r="F60" s="47"/>
      <c r="G60" s="77">
        <f t="shared" si="1"/>
        <v>0</v>
      </c>
      <c r="H60" s="77">
        <f t="shared" si="2"/>
        <v>0</v>
      </c>
      <c r="I60" s="61" t="s">
        <v>344</v>
      </c>
      <c r="J60" s="45"/>
      <c r="K60" s="48"/>
      <c r="L60" s="48"/>
      <c r="M60" s="48"/>
      <c r="O60">
        <f t="shared" si="123"/>
        <v>0</v>
      </c>
      <c r="P60">
        <f t="shared" si="124"/>
        <v>22</v>
      </c>
      <c r="Q60" s="6">
        <f t="shared" si="130"/>
        <v>0</v>
      </c>
      <c r="R60" s="6">
        <f t="shared" si="131"/>
        <v>1</v>
      </c>
      <c r="S60" s="6">
        <f t="shared" si="132"/>
        <v>1</v>
      </c>
      <c r="T60" s="6">
        <f t="shared" si="133"/>
        <v>0</v>
      </c>
      <c r="U60" s="6">
        <f t="shared" si="134"/>
        <v>0</v>
      </c>
      <c r="V60" s="6">
        <f t="shared" si="135"/>
        <v>0</v>
      </c>
      <c r="W60" s="6">
        <f t="shared" si="136"/>
        <v>1</v>
      </c>
      <c r="X60" s="6">
        <f t="shared" si="137"/>
        <v>0</v>
      </c>
      <c r="Y60" s="6">
        <f t="shared" si="138"/>
        <v>1</v>
      </c>
      <c r="Z60" s="6">
        <f t="shared" si="139"/>
        <v>0</v>
      </c>
      <c r="AB60" s="6">
        <f t="shared" si="140"/>
        <v>0</v>
      </c>
      <c r="AC60" s="6">
        <f t="shared" si="141"/>
        <v>1</v>
      </c>
      <c r="AD60" s="6">
        <f t="shared" si="142"/>
        <v>1</v>
      </c>
      <c r="AE60" s="6">
        <f t="shared" si="143"/>
        <v>0</v>
      </c>
      <c r="AF60" s="6">
        <f t="shared" si="144"/>
        <v>0</v>
      </c>
      <c r="AG60" s="6">
        <f t="shared" si="145"/>
        <v>1</v>
      </c>
      <c r="AH60" s="6">
        <f t="shared" si="146"/>
        <v>0</v>
      </c>
      <c r="AI60" s="6">
        <f t="shared" si="147"/>
        <v>1</v>
      </c>
      <c r="AJ60" s="6">
        <f t="shared" si="125"/>
        <v>1</v>
      </c>
      <c r="AL60" s="6">
        <f t="shared" si="148"/>
        <v>0</v>
      </c>
      <c r="AM60" s="6">
        <f t="shared" si="149"/>
        <v>1</v>
      </c>
      <c r="AN60" s="6">
        <f t="shared" si="150"/>
        <v>1</v>
      </c>
      <c r="AO60" s="6">
        <f t="shared" si="151"/>
        <v>0</v>
      </c>
      <c r="AP60" s="6">
        <f t="shared" si="152"/>
        <v>0</v>
      </c>
      <c r="AR60" s="6">
        <f t="shared" si="153"/>
        <v>0</v>
      </c>
      <c r="AS60" s="6">
        <f t="shared" si="154"/>
        <v>1</v>
      </c>
      <c r="AT60" s="6">
        <f t="shared" si="155"/>
        <v>1</v>
      </c>
      <c r="AU60" s="6">
        <f t="shared" si="156"/>
        <v>0</v>
      </c>
      <c r="AV60" s="6">
        <f t="shared" si="157"/>
        <v>0</v>
      </c>
      <c r="AX60" s="6">
        <f t="shared" si="158"/>
        <v>0</v>
      </c>
      <c r="AY60" s="6">
        <f t="shared" si="159"/>
        <v>1</v>
      </c>
      <c r="AZ60" s="6">
        <f t="shared" si="160"/>
        <v>1</v>
      </c>
      <c r="BA60" s="6">
        <f t="shared" si="161"/>
        <v>0</v>
      </c>
      <c r="BB60" s="6">
        <f t="shared" si="162"/>
        <v>0</v>
      </c>
      <c r="BC60" s="6">
        <f t="shared" si="163"/>
        <v>1</v>
      </c>
      <c r="BD60" s="6">
        <f t="shared" si="164"/>
        <v>0</v>
      </c>
      <c r="BE60" s="6">
        <f t="shared" si="165"/>
        <v>1</v>
      </c>
      <c r="BG60" s="6">
        <f t="shared" si="166"/>
        <v>0</v>
      </c>
      <c r="BH60" s="6">
        <f t="shared" si="167"/>
        <v>0</v>
      </c>
      <c r="BI60" s="6">
        <f t="shared" si="168"/>
        <v>0</v>
      </c>
      <c r="BJ60" s="6">
        <f t="shared" si="169"/>
        <v>0</v>
      </c>
      <c r="BK60" s="6">
        <f t="shared" si="170"/>
        <v>1</v>
      </c>
      <c r="BL60" s="6">
        <f t="shared" si="171"/>
        <v>0</v>
      </c>
      <c r="BN60" s="6">
        <f t="shared" si="172"/>
        <v>0</v>
      </c>
      <c r="BO60" s="6">
        <f t="shared" si="173"/>
        <v>0</v>
      </c>
      <c r="BP60" s="6">
        <f t="shared" si="174"/>
        <v>0</v>
      </c>
      <c r="BQ60" s="6">
        <f t="shared" si="175"/>
        <v>0</v>
      </c>
      <c r="BR60" s="6">
        <f t="shared" si="176"/>
        <v>0</v>
      </c>
      <c r="BS60" s="6">
        <f t="shared" si="177"/>
        <v>0</v>
      </c>
      <c r="BU60" s="6">
        <f t="shared" si="178"/>
        <v>0</v>
      </c>
      <c r="BV60" s="6">
        <f t="shared" si="179"/>
        <v>1</v>
      </c>
      <c r="BW60" s="6">
        <f t="shared" si="180"/>
        <v>1</v>
      </c>
      <c r="BX60" s="6">
        <f t="shared" si="181"/>
        <v>0</v>
      </c>
      <c r="BY60" s="6">
        <f t="shared" si="182"/>
        <v>1</v>
      </c>
      <c r="CA60" s="6">
        <f t="shared" si="126"/>
        <v>0</v>
      </c>
      <c r="CB60" s="6">
        <f t="shared" si="127"/>
        <v>0</v>
      </c>
      <c r="CC60" s="6">
        <f t="shared" si="128"/>
        <v>1</v>
      </c>
      <c r="CE60" s="6">
        <f t="shared" si="183"/>
        <v>0</v>
      </c>
      <c r="CF60" s="6">
        <f t="shared" si="184"/>
        <v>0</v>
      </c>
      <c r="CG60" s="6">
        <f t="shared" si="129"/>
        <v>0</v>
      </c>
      <c r="CI60" s="6">
        <f t="shared" si="65"/>
        <v>0</v>
      </c>
      <c r="CJ60" s="6">
        <f t="shared" si="66"/>
        <v>0</v>
      </c>
      <c r="CK60" s="6">
        <f t="shared" si="67"/>
        <v>0</v>
      </c>
    </row>
    <row r="61" spans="1:89" x14ac:dyDescent="0.2">
      <c r="A61" s="1" t="s">
        <v>95</v>
      </c>
      <c r="B61" s="44"/>
      <c r="C61" s="45"/>
      <c r="D61" s="46"/>
      <c r="E61" s="46"/>
      <c r="F61" s="47"/>
      <c r="G61" s="77">
        <f t="shared" si="1"/>
        <v>0</v>
      </c>
      <c r="H61" s="77">
        <f t="shared" si="2"/>
        <v>0</v>
      </c>
      <c r="I61" s="61" t="s">
        <v>344</v>
      </c>
      <c r="J61" s="45"/>
      <c r="K61" s="48"/>
      <c r="L61" s="48"/>
      <c r="M61" s="48"/>
      <c r="O61">
        <f t="shared" si="123"/>
        <v>0</v>
      </c>
      <c r="P61">
        <f t="shared" si="124"/>
        <v>22</v>
      </c>
      <c r="Q61" s="6">
        <f t="shared" si="130"/>
        <v>0</v>
      </c>
      <c r="R61" s="6">
        <f t="shared" si="131"/>
        <v>1</v>
      </c>
      <c r="S61" s="6">
        <f t="shared" si="132"/>
        <v>1</v>
      </c>
      <c r="T61" s="6">
        <f t="shared" si="133"/>
        <v>0</v>
      </c>
      <c r="U61" s="6">
        <f t="shared" si="134"/>
        <v>0</v>
      </c>
      <c r="V61" s="6">
        <f t="shared" si="135"/>
        <v>0</v>
      </c>
      <c r="W61" s="6">
        <f t="shared" si="136"/>
        <v>1</v>
      </c>
      <c r="X61" s="6">
        <f t="shared" si="137"/>
        <v>0</v>
      </c>
      <c r="Y61" s="6">
        <f t="shared" si="138"/>
        <v>1</v>
      </c>
      <c r="Z61" s="6">
        <f t="shared" si="139"/>
        <v>0</v>
      </c>
      <c r="AB61" s="6">
        <f t="shared" si="140"/>
        <v>0</v>
      </c>
      <c r="AC61" s="6">
        <f t="shared" si="141"/>
        <v>1</v>
      </c>
      <c r="AD61" s="6">
        <f t="shared" si="142"/>
        <v>1</v>
      </c>
      <c r="AE61" s="6">
        <f t="shared" si="143"/>
        <v>0</v>
      </c>
      <c r="AF61" s="6">
        <f t="shared" si="144"/>
        <v>0</v>
      </c>
      <c r="AG61" s="6">
        <f t="shared" si="145"/>
        <v>1</v>
      </c>
      <c r="AH61" s="6">
        <f t="shared" si="146"/>
        <v>0</v>
      </c>
      <c r="AI61" s="6">
        <f t="shared" si="147"/>
        <v>1</v>
      </c>
      <c r="AJ61" s="6">
        <f t="shared" si="125"/>
        <v>1</v>
      </c>
      <c r="AL61" s="6">
        <f t="shared" si="148"/>
        <v>0</v>
      </c>
      <c r="AM61" s="6">
        <f t="shared" si="149"/>
        <v>1</v>
      </c>
      <c r="AN61" s="6">
        <f t="shared" si="150"/>
        <v>1</v>
      </c>
      <c r="AO61" s="6">
        <f t="shared" si="151"/>
        <v>0</v>
      </c>
      <c r="AP61" s="6">
        <f t="shared" si="152"/>
        <v>0</v>
      </c>
      <c r="AR61" s="6">
        <f t="shared" si="153"/>
        <v>0</v>
      </c>
      <c r="AS61" s="6">
        <f t="shared" si="154"/>
        <v>1</v>
      </c>
      <c r="AT61" s="6">
        <f t="shared" si="155"/>
        <v>1</v>
      </c>
      <c r="AU61" s="6">
        <f t="shared" si="156"/>
        <v>0</v>
      </c>
      <c r="AV61" s="6">
        <f t="shared" si="157"/>
        <v>0</v>
      </c>
      <c r="AX61" s="6">
        <f t="shared" si="158"/>
        <v>0</v>
      </c>
      <c r="AY61" s="6">
        <f t="shared" si="159"/>
        <v>1</v>
      </c>
      <c r="AZ61" s="6">
        <f t="shared" si="160"/>
        <v>1</v>
      </c>
      <c r="BA61" s="6">
        <f t="shared" si="161"/>
        <v>0</v>
      </c>
      <c r="BB61" s="6">
        <f t="shared" si="162"/>
        <v>0</v>
      </c>
      <c r="BC61" s="6">
        <f t="shared" si="163"/>
        <v>1</v>
      </c>
      <c r="BD61" s="6">
        <f t="shared" si="164"/>
        <v>0</v>
      </c>
      <c r="BE61" s="6">
        <f t="shared" si="165"/>
        <v>1</v>
      </c>
      <c r="BG61" s="6">
        <f t="shared" si="166"/>
        <v>0</v>
      </c>
      <c r="BH61" s="6">
        <f t="shared" si="167"/>
        <v>0</v>
      </c>
      <c r="BI61" s="6">
        <f t="shared" si="168"/>
        <v>0</v>
      </c>
      <c r="BJ61" s="6">
        <f t="shared" si="169"/>
        <v>0</v>
      </c>
      <c r="BK61" s="6">
        <f t="shared" si="170"/>
        <v>1</v>
      </c>
      <c r="BL61" s="6">
        <f t="shared" si="171"/>
        <v>0</v>
      </c>
      <c r="BN61" s="6">
        <f t="shared" si="172"/>
        <v>0</v>
      </c>
      <c r="BO61" s="6">
        <f t="shared" si="173"/>
        <v>0</v>
      </c>
      <c r="BP61" s="6">
        <f t="shared" si="174"/>
        <v>0</v>
      </c>
      <c r="BQ61" s="6">
        <f t="shared" si="175"/>
        <v>0</v>
      </c>
      <c r="BR61" s="6">
        <f t="shared" si="176"/>
        <v>0</v>
      </c>
      <c r="BS61" s="6">
        <f t="shared" si="177"/>
        <v>0</v>
      </c>
      <c r="BU61" s="6">
        <f t="shared" si="178"/>
        <v>0</v>
      </c>
      <c r="BV61" s="6">
        <f t="shared" si="179"/>
        <v>1</v>
      </c>
      <c r="BW61" s="6">
        <f t="shared" si="180"/>
        <v>1</v>
      </c>
      <c r="BX61" s="6">
        <f t="shared" si="181"/>
        <v>0</v>
      </c>
      <c r="BY61" s="6">
        <f t="shared" si="182"/>
        <v>1</v>
      </c>
      <c r="CA61" s="6">
        <f t="shared" si="126"/>
        <v>0</v>
      </c>
      <c r="CB61" s="6">
        <f t="shared" si="127"/>
        <v>0</v>
      </c>
      <c r="CC61" s="6">
        <f t="shared" si="128"/>
        <v>1</v>
      </c>
      <c r="CE61" s="6">
        <f t="shared" si="183"/>
        <v>0</v>
      </c>
      <c r="CF61" s="6">
        <f t="shared" si="184"/>
        <v>0</v>
      </c>
      <c r="CG61" s="6">
        <f t="shared" si="129"/>
        <v>0</v>
      </c>
      <c r="CI61" s="6">
        <f t="shared" si="65"/>
        <v>0</v>
      </c>
      <c r="CJ61" s="6">
        <f t="shared" si="66"/>
        <v>0</v>
      </c>
      <c r="CK61" s="6">
        <f t="shared" si="67"/>
        <v>0</v>
      </c>
    </row>
    <row r="62" spans="1:89" x14ac:dyDescent="0.2">
      <c r="A62" s="1" t="s">
        <v>96</v>
      </c>
      <c r="B62" s="44"/>
      <c r="C62" s="45"/>
      <c r="D62" s="46"/>
      <c r="E62" s="46"/>
      <c r="F62" s="47"/>
      <c r="G62" s="77">
        <f t="shared" si="1"/>
        <v>0</v>
      </c>
      <c r="H62" s="77">
        <f t="shared" si="2"/>
        <v>0</v>
      </c>
      <c r="I62" s="61" t="s">
        <v>344</v>
      </c>
      <c r="J62" s="45"/>
      <c r="K62" s="48"/>
      <c r="L62" s="48"/>
      <c r="M62" s="48"/>
      <c r="O62">
        <f t="shared" si="123"/>
        <v>0</v>
      </c>
      <c r="P62">
        <f t="shared" si="124"/>
        <v>22</v>
      </c>
      <c r="Q62" s="6">
        <f t="shared" si="130"/>
        <v>0</v>
      </c>
      <c r="R62" s="6">
        <f t="shared" si="131"/>
        <v>1</v>
      </c>
      <c r="S62" s="6">
        <f t="shared" si="132"/>
        <v>1</v>
      </c>
      <c r="T62" s="6">
        <f t="shared" si="133"/>
        <v>0</v>
      </c>
      <c r="U62" s="6">
        <f t="shared" si="134"/>
        <v>0</v>
      </c>
      <c r="V62" s="6">
        <f t="shared" si="135"/>
        <v>0</v>
      </c>
      <c r="W62" s="6">
        <f t="shared" si="136"/>
        <v>1</v>
      </c>
      <c r="X62" s="6">
        <f t="shared" si="137"/>
        <v>0</v>
      </c>
      <c r="Y62" s="6">
        <f t="shared" si="138"/>
        <v>1</v>
      </c>
      <c r="Z62" s="6">
        <f t="shared" si="139"/>
        <v>0</v>
      </c>
      <c r="AB62" s="6">
        <f t="shared" si="140"/>
        <v>0</v>
      </c>
      <c r="AC62" s="6">
        <f t="shared" si="141"/>
        <v>1</v>
      </c>
      <c r="AD62" s="6">
        <f t="shared" si="142"/>
        <v>1</v>
      </c>
      <c r="AE62" s="6">
        <f t="shared" si="143"/>
        <v>0</v>
      </c>
      <c r="AF62" s="6">
        <f t="shared" si="144"/>
        <v>0</v>
      </c>
      <c r="AG62" s="6">
        <f t="shared" si="145"/>
        <v>1</v>
      </c>
      <c r="AH62" s="6">
        <f t="shared" si="146"/>
        <v>0</v>
      </c>
      <c r="AI62" s="6">
        <f t="shared" si="147"/>
        <v>1</v>
      </c>
      <c r="AJ62" s="6">
        <f t="shared" si="125"/>
        <v>1</v>
      </c>
      <c r="AL62" s="6">
        <f t="shared" si="148"/>
        <v>0</v>
      </c>
      <c r="AM62" s="6">
        <f t="shared" si="149"/>
        <v>1</v>
      </c>
      <c r="AN62" s="6">
        <f t="shared" si="150"/>
        <v>1</v>
      </c>
      <c r="AO62" s="6">
        <f t="shared" si="151"/>
        <v>0</v>
      </c>
      <c r="AP62" s="6">
        <f t="shared" si="152"/>
        <v>0</v>
      </c>
      <c r="AR62" s="6">
        <f t="shared" si="153"/>
        <v>0</v>
      </c>
      <c r="AS62" s="6">
        <f t="shared" si="154"/>
        <v>1</v>
      </c>
      <c r="AT62" s="6">
        <f t="shared" si="155"/>
        <v>1</v>
      </c>
      <c r="AU62" s="6">
        <f t="shared" si="156"/>
        <v>0</v>
      </c>
      <c r="AV62" s="6">
        <f t="shared" si="157"/>
        <v>0</v>
      </c>
      <c r="AX62" s="6">
        <f t="shared" si="158"/>
        <v>0</v>
      </c>
      <c r="AY62" s="6">
        <f t="shared" si="159"/>
        <v>1</v>
      </c>
      <c r="AZ62" s="6">
        <f t="shared" si="160"/>
        <v>1</v>
      </c>
      <c r="BA62" s="6">
        <f t="shared" si="161"/>
        <v>0</v>
      </c>
      <c r="BB62" s="6">
        <f t="shared" si="162"/>
        <v>0</v>
      </c>
      <c r="BC62" s="6">
        <f t="shared" si="163"/>
        <v>1</v>
      </c>
      <c r="BD62" s="6">
        <f t="shared" si="164"/>
        <v>0</v>
      </c>
      <c r="BE62" s="6">
        <f t="shared" si="165"/>
        <v>1</v>
      </c>
      <c r="BG62" s="6">
        <f t="shared" si="166"/>
        <v>0</v>
      </c>
      <c r="BH62" s="6">
        <f t="shared" si="167"/>
        <v>0</v>
      </c>
      <c r="BI62" s="6">
        <f t="shared" si="168"/>
        <v>0</v>
      </c>
      <c r="BJ62" s="6">
        <f t="shared" si="169"/>
        <v>0</v>
      </c>
      <c r="BK62" s="6">
        <f t="shared" si="170"/>
        <v>1</v>
      </c>
      <c r="BL62" s="6">
        <f t="shared" si="171"/>
        <v>0</v>
      </c>
      <c r="BN62" s="6">
        <f t="shared" si="172"/>
        <v>0</v>
      </c>
      <c r="BO62" s="6">
        <f t="shared" si="173"/>
        <v>0</v>
      </c>
      <c r="BP62" s="6">
        <f t="shared" si="174"/>
        <v>0</v>
      </c>
      <c r="BQ62" s="6">
        <f t="shared" si="175"/>
        <v>0</v>
      </c>
      <c r="BR62" s="6">
        <f t="shared" si="176"/>
        <v>0</v>
      </c>
      <c r="BS62" s="6">
        <f t="shared" si="177"/>
        <v>0</v>
      </c>
      <c r="BU62" s="6">
        <f t="shared" si="178"/>
        <v>0</v>
      </c>
      <c r="BV62" s="6">
        <f t="shared" si="179"/>
        <v>1</v>
      </c>
      <c r="BW62" s="6">
        <f t="shared" si="180"/>
        <v>1</v>
      </c>
      <c r="BX62" s="6">
        <f t="shared" si="181"/>
        <v>0</v>
      </c>
      <c r="BY62" s="6">
        <f t="shared" si="182"/>
        <v>1</v>
      </c>
      <c r="CA62" s="6">
        <f t="shared" si="126"/>
        <v>0</v>
      </c>
      <c r="CB62" s="6">
        <f t="shared" si="127"/>
        <v>0</v>
      </c>
      <c r="CC62" s="6">
        <f t="shared" si="128"/>
        <v>1</v>
      </c>
      <c r="CE62" s="6">
        <f t="shared" si="183"/>
        <v>0</v>
      </c>
      <c r="CF62" s="6">
        <f t="shared" si="184"/>
        <v>0</v>
      </c>
      <c r="CG62" s="6">
        <f t="shared" si="129"/>
        <v>0</v>
      </c>
      <c r="CI62" s="6">
        <f t="shared" si="65"/>
        <v>0</v>
      </c>
      <c r="CJ62" s="6">
        <f t="shared" si="66"/>
        <v>0</v>
      </c>
      <c r="CK62" s="6">
        <f t="shared" si="67"/>
        <v>0</v>
      </c>
    </row>
    <row r="63" spans="1:89" x14ac:dyDescent="0.2">
      <c r="A63" s="1" t="s">
        <v>97</v>
      </c>
      <c r="B63" s="44"/>
      <c r="C63" s="45"/>
      <c r="D63" s="46"/>
      <c r="E63" s="46"/>
      <c r="F63" s="47"/>
      <c r="G63" s="77">
        <f t="shared" si="1"/>
        <v>0</v>
      </c>
      <c r="H63" s="77">
        <f t="shared" si="2"/>
        <v>0</v>
      </c>
      <c r="I63" s="61" t="s">
        <v>344</v>
      </c>
      <c r="J63" s="45"/>
      <c r="K63" s="48"/>
      <c r="L63" s="48"/>
      <c r="M63" s="48"/>
      <c r="O63">
        <f t="shared" si="123"/>
        <v>0</v>
      </c>
      <c r="P63">
        <f t="shared" si="124"/>
        <v>22</v>
      </c>
      <c r="Q63" s="6">
        <f t="shared" si="130"/>
        <v>0</v>
      </c>
      <c r="R63" s="6">
        <f t="shared" si="131"/>
        <v>1</v>
      </c>
      <c r="S63" s="6">
        <f t="shared" si="132"/>
        <v>1</v>
      </c>
      <c r="T63" s="6">
        <f t="shared" si="133"/>
        <v>0</v>
      </c>
      <c r="U63" s="6">
        <f t="shared" si="134"/>
        <v>0</v>
      </c>
      <c r="V63" s="6">
        <f t="shared" si="135"/>
        <v>0</v>
      </c>
      <c r="W63" s="6">
        <f t="shared" si="136"/>
        <v>1</v>
      </c>
      <c r="X63" s="6">
        <f t="shared" si="137"/>
        <v>0</v>
      </c>
      <c r="Y63" s="6">
        <f t="shared" si="138"/>
        <v>1</v>
      </c>
      <c r="Z63" s="6">
        <f t="shared" si="139"/>
        <v>0</v>
      </c>
      <c r="AB63" s="6">
        <f t="shared" si="140"/>
        <v>0</v>
      </c>
      <c r="AC63" s="6">
        <f t="shared" si="141"/>
        <v>1</v>
      </c>
      <c r="AD63" s="6">
        <f t="shared" si="142"/>
        <v>1</v>
      </c>
      <c r="AE63" s="6">
        <f t="shared" si="143"/>
        <v>0</v>
      </c>
      <c r="AF63" s="6">
        <f t="shared" si="144"/>
        <v>0</v>
      </c>
      <c r="AG63" s="6">
        <f t="shared" si="145"/>
        <v>1</v>
      </c>
      <c r="AH63" s="6">
        <f t="shared" si="146"/>
        <v>0</v>
      </c>
      <c r="AI63" s="6">
        <f t="shared" si="147"/>
        <v>1</v>
      </c>
      <c r="AJ63" s="6">
        <f t="shared" si="125"/>
        <v>1</v>
      </c>
      <c r="AL63" s="6">
        <f t="shared" si="148"/>
        <v>0</v>
      </c>
      <c r="AM63" s="6">
        <f t="shared" si="149"/>
        <v>1</v>
      </c>
      <c r="AN63" s="6">
        <f t="shared" si="150"/>
        <v>1</v>
      </c>
      <c r="AO63" s="6">
        <f t="shared" si="151"/>
        <v>0</v>
      </c>
      <c r="AP63" s="6">
        <f t="shared" si="152"/>
        <v>0</v>
      </c>
      <c r="AR63" s="6">
        <f t="shared" si="153"/>
        <v>0</v>
      </c>
      <c r="AS63" s="6">
        <f t="shared" si="154"/>
        <v>1</v>
      </c>
      <c r="AT63" s="6">
        <f t="shared" si="155"/>
        <v>1</v>
      </c>
      <c r="AU63" s="6">
        <f t="shared" si="156"/>
        <v>0</v>
      </c>
      <c r="AV63" s="6">
        <f t="shared" si="157"/>
        <v>0</v>
      </c>
      <c r="AX63" s="6">
        <f t="shared" si="158"/>
        <v>0</v>
      </c>
      <c r="AY63" s="6">
        <f t="shared" si="159"/>
        <v>1</v>
      </c>
      <c r="AZ63" s="6">
        <f t="shared" si="160"/>
        <v>1</v>
      </c>
      <c r="BA63" s="6">
        <f t="shared" si="161"/>
        <v>0</v>
      </c>
      <c r="BB63" s="6">
        <f t="shared" si="162"/>
        <v>0</v>
      </c>
      <c r="BC63" s="6">
        <f t="shared" si="163"/>
        <v>1</v>
      </c>
      <c r="BD63" s="6">
        <f t="shared" si="164"/>
        <v>0</v>
      </c>
      <c r="BE63" s="6">
        <f t="shared" si="165"/>
        <v>1</v>
      </c>
      <c r="BG63" s="6">
        <f t="shared" si="166"/>
        <v>0</v>
      </c>
      <c r="BH63" s="6">
        <f t="shared" si="167"/>
        <v>0</v>
      </c>
      <c r="BI63" s="6">
        <f t="shared" si="168"/>
        <v>0</v>
      </c>
      <c r="BJ63" s="6">
        <f t="shared" si="169"/>
        <v>0</v>
      </c>
      <c r="BK63" s="6">
        <f t="shared" si="170"/>
        <v>1</v>
      </c>
      <c r="BL63" s="6">
        <f t="shared" si="171"/>
        <v>0</v>
      </c>
      <c r="BN63" s="6">
        <f t="shared" si="172"/>
        <v>0</v>
      </c>
      <c r="BO63" s="6">
        <f t="shared" si="173"/>
        <v>0</v>
      </c>
      <c r="BP63" s="6">
        <f t="shared" si="174"/>
        <v>0</v>
      </c>
      <c r="BQ63" s="6">
        <f t="shared" si="175"/>
        <v>0</v>
      </c>
      <c r="BR63" s="6">
        <f t="shared" si="176"/>
        <v>0</v>
      </c>
      <c r="BS63" s="6">
        <f t="shared" si="177"/>
        <v>0</v>
      </c>
      <c r="BU63" s="6">
        <f t="shared" si="178"/>
        <v>0</v>
      </c>
      <c r="BV63" s="6">
        <f t="shared" si="179"/>
        <v>1</v>
      </c>
      <c r="BW63" s="6">
        <f t="shared" si="180"/>
        <v>1</v>
      </c>
      <c r="BX63" s="6">
        <f t="shared" si="181"/>
        <v>0</v>
      </c>
      <c r="BY63" s="6">
        <f t="shared" si="182"/>
        <v>1</v>
      </c>
      <c r="CA63" s="6">
        <f t="shared" si="126"/>
        <v>0</v>
      </c>
      <c r="CB63" s="6">
        <f t="shared" si="127"/>
        <v>0</v>
      </c>
      <c r="CC63" s="6">
        <f t="shared" si="128"/>
        <v>1</v>
      </c>
      <c r="CE63" s="6">
        <f t="shared" si="183"/>
        <v>0</v>
      </c>
      <c r="CF63" s="6">
        <f t="shared" si="184"/>
        <v>0</v>
      </c>
      <c r="CG63" s="6">
        <f t="shared" si="129"/>
        <v>0</v>
      </c>
      <c r="CI63" s="6">
        <f t="shared" si="65"/>
        <v>0</v>
      </c>
      <c r="CJ63" s="6">
        <f t="shared" si="66"/>
        <v>0</v>
      </c>
      <c r="CK63" s="6">
        <f t="shared" si="67"/>
        <v>0</v>
      </c>
    </row>
    <row r="64" spans="1:89" x14ac:dyDescent="0.2">
      <c r="A64" s="1" t="s">
        <v>98</v>
      </c>
      <c r="B64" s="44"/>
      <c r="C64" s="45"/>
      <c r="D64" s="46"/>
      <c r="E64" s="46"/>
      <c r="F64" s="47"/>
      <c r="G64" s="77">
        <f t="shared" si="1"/>
        <v>0</v>
      </c>
      <c r="H64" s="77">
        <f t="shared" si="2"/>
        <v>0</v>
      </c>
      <c r="I64" s="61" t="s">
        <v>344</v>
      </c>
      <c r="J64" s="45"/>
      <c r="K64" s="48"/>
      <c r="L64" s="48"/>
      <c r="M64" s="48"/>
      <c r="O64">
        <f t="shared" si="123"/>
        <v>0</v>
      </c>
      <c r="P64">
        <f t="shared" si="124"/>
        <v>22</v>
      </c>
      <c r="Q64" s="6">
        <f t="shared" si="130"/>
        <v>0</v>
      </c>
      <c r="R64" s="6">
        <f t="shared" si="131"/>
        <v>1</v>
      </c>
      <c r="S64" s="6">
        <f t="shared" si="132"/>
        <v>1</v>
      </c>
      <c r="T64" s="6">
        <f t="shared" si="133"/>
        <v>0</v>
      </c>
      <c r="U64" s="6">
        <f t="shared" si="134"/>
        <v>0</v>
      </c>
      <c r="V64" s="6">
        <f t="shared" si="135"/>
        <v>0</v>
      </c>
      <c r="W64" s="6">
        <f t="shared" si="136"/>
        <v>1</v>
      </c>
      <c r="X64" s="6">
        <f t="shared" si="137"/>
        <v>0</v>
      </c>
      <c r="Y64" s="6">
        <f t="shared" si="138"/>
        <v>1</v>
      </c>
      <c r="Z64" s="6">
        <f t="shared" si="139"/>
        <v>0</v>
      </c>
      <c r="AB64" s="6">
        <f t="shared" si="140"/>
        <v>0</v>
      </c>
      <c r="AC64" s="6">
        <f t="shared" si="141"/>
        <v>1</v>
      </c>
      <c r="AD64" s="6">
        <f t="shared" si="142"/>
        <v>1</v>
      </c>
      <c r="AE64" s="6">
        <f t="shared" si="143"/>
        <v>0</v>
      </c>
      <c r="AF64" s="6">
        <f t="shared" si="144"/>
        <v>0</v>
      </c>
      <c r="AG64" s="6">
        <f t="shared" si="145"/>
        <v>1</v>
      </c>
      <c r="AH64" s="6">
        <f t="shared" si="146"/>
        <v>0</v>
      </c>
      <c r="AI64" s="6">
        <f t="shared" si="147"/>
        <v>1</v>
      </c>
      <c r="AJ64" s="6">
        <f t="shared" si="125"/>
        <v>1</v>
      </c>
      <c r="AL64" s="6">
        <f t="shared" si="148"/>
        <v>0</v>
      </c>
      <c r="AM64" s="6">
        <f t="shared" si="149"/>
        <v>1</v>
      </c>
      <c r="AN64" s="6">
        <f t="shared" si="150"/>
        <v>1</v>
      </c>
      <c r="AO64" s="6">
        <f t="shared" si="151"/>
        <v>0</v>
      </c>
      <c r="AP64" s="6">
        <f t="shared" si="152"/>
        <v>0</v>
      </c>
      <c r="AR64" s="6">
        <f t="shared" si="153"/>
        <v>0</v>
      </c>
      <c r="AS64" s="6">
        <f t="shared" si="154"/>
        <v>1</v>
      </c>
      <c r="AT64" s="6">
        <f t="shared" si="155"/>
        <v>1</v>
      </c>
      <c r="AU64" s="6">
        <f t="shared" si="156"/>
        <v>0</v>
      </c>
      <c r="AV64" s="6">
        <f t="shared" si="157"/>
        <v>0</v>
      </c>
      <c r="AX64" s="6">
        <f t="shared" si="158"/>
        <v>0</v>
      </c>
      <c r="AY64" s="6">
        <f t="shared" si="159"/>
        <v>1</v>
      </c>
      <c r="AZ64" s="6">
        <f t="shared" si="160"/>
        <v>1</v>
      </c>
      <c r="BA64" s="6">
        <f t="shared" si="161"/>
        <v>0</v>
      </c>
      <c r="BB64" s="6">
        <f t="shared" si="162"/>
        <v>0</v>
      </c>
      <c r="BC64" s="6">
        <f t="shared" si="163"/>
        <v>1</v>
      </c>
      <c r="BD64" s="6">
        <f t="shared" si="164"/>
        <v>0</v>
      </c>
      <c r="BE64" s="6">
        <f t="shared" si="165"/>
        <v>1</v>
      </c>
      <c r="BG64" s="6">
        <f t="shared" si="166"/>
        <v>0</v>
      </c>
      <c r="BH64" s="6">
        <f t="shared" si="167"/>
        <v>0</v>
      </c>
      <c r="BI64" s="6">
        <f t="shared" si="168"/>
        <v>0</v>
      </c>
      <c r="BJ64" s="6">
        <f t="shared" si="169"/>
        <v>0</v>
      </c>
      <c r="BK64" s="6">
        <f t="shared" si="170"/>
        <v>1</v>
      </c>
      <c r="BL64" s="6">
        <f t="shared" si="171"/>
        <v>0</v>
      </c>
      <c r="BN64" s="6">
        <f t="shared" si="172"/>
        <v>0</v>
      </c>
      <c r="BO64" s="6">
        <f t="shared" si="173"/>
        <v>0</v>
      </c>
      <c r="BP64" s="6">
        <f t="shared" si="174"/>
        <v>0</v>
      </c>
      <c r="BQ64" s="6">
        <f t="shared" si="175"/>
        <v>0</v>
      </c>
      <c r="BR64" s="6">
        <f t="shared" si="176"/>
        <v>0</v>
      </c>
      <c r="BS64" s="6">
        <f t="shared" si="177"/>
        <v>0</v>
      </c>
      <c r="BU64" s="6">
        <f t="shared" si="178"/>
        <v>0</v>
      </c>
      <c r="BV64" s="6">
        <f t="shared" si="179"/>
        <v>1</v>
      </c>
      <c r="BW64" s="6">
        <f t="shared" si="180"/>
        <v>1</v>
      </c>
      <c r="BX64" s="6">
        <f t="shared" si="181"/>
        <v>0</v>
      </c>
      <c r="BY64" s="6">
        <f t="shared" si="182"/>
        <v>1</v>
      </c>
      <c r="CA64" s="6">
        <f t="shared" si="126"/>
        <v>0</v>
      </c>
      <c r="CB64" s="6">
        <f t="shared" si="127"/>
        <v>0</v>
      </c>
      <c r="CC64" s="6">
        <f t="shared" si="128"/>
        <v>1</v>
      </c>
      <c r="CE64" s="6">
        <f t="shared" si="183"/>
        <v>0</v>
      </c>
      <c r="CF64" s="6">
        <f t="shared" si="184"/>
        <v>0</v>
      </c>
      <c r="CG64" s="6">
        <f t="shared" si="129"/>
        <v>0</v>
      </c>
      <c r="CI64" s="6">
        <f t="shared" si="65"/>
        <v>0</v>
      </c>
      <c r="CJ64" s="6">
        <f t="shared" si="66"/>
        <v>0</v>
      </c>
      <c r="CK64" s="6">
        <f t="shared" si="67"/>
        <v>0</v>
      </c>
    </row>
    <row r="65" spans="1:89" x14ac:dyDescent="0.2">
      <c r="A65" s="1" t="s">
        <v>99</v>
      </c>
      <c r="B65" s="44"/>
      <c r="C65" s="45"/>
      <c r="D65" s="46"/>
      <c r="E65" s="46"/>
      <c r="F65" s="47"/>
      <c r="G65" s="77">
        <f t="shared" si="1"/>
        <v>0</v>
      </c>
      <c r="H65" s="77">
        <f t="shared" si="2"/>
        <v>0</v>
      </c>
      <c r="I65" s="61" t="s">
        <v>344</v>
      </c>
      <c r="J65" s="45"/>
      <c r="K65" s="48"/>
      <c r="L65" s="48"/>
      <c r="M65" s="48"/>
      <c r="O65">
        <f t="shared" si="123"/>
        <v>0</v>
      </c>
      <c r="P65">
        <f t="shared" si="124"/>
        <v>22</v>
      </c>
      <c r="Q65" s="6">
        <f t="shared" si="130"/>
        <v>0</v>
      </c>
      <c r="R65" s="6">
        <f t="shared" si="131"/>
        <v>1</v>
      </c>
      <c r="S65" s="6">
        <f t="shared" si="132"/>
        <v>1</v>
      </c>
      <c r="T65" s="6">
        <f t="shared" si="133"/>
        <v>0</v>
      </c>
      <c r="U65" s="6">
        <f t="shared" si="134"/>
        <v>0</v>
      </c>
      <c r="V65" s="6">
        <f t="shared" si="135"/>
        <v>0</v>
      </c>
      <c r="W65" s="6">
        <f t="shared" si="136"/>
        <v>1</v>
      </c>
      <c r="X65" s="6">
        <f t="shared" si="137"/>
        <v>0</v>
      </c>
      <c r="Y65" s="6">
        <f t="shared" si="138"/>
        <v>1</v>
      </c>
      <c r="Z65" s="6">
        <f t="shared" si="139"/>
        <v>0</v>
      </c>
      <c r="AB65" s="6">
        <f t="shared" si="140"/>
        <v>0</v>
      </c>
      <c r="AC65" s="6">
        <f t="shared" si="141"/>
        <v>1</v>
      </c>
      <c r="AD65" s="6">
        <f t="shared" si="142"/>
        <v>1</v>
      </c>
      <c r="AE65" s="6">
        <f t="shared" si="143"/>
        <v>0</v>
      </c>
      <c r="AF65" s="6">
        <f t="shared" si="144"/>
        <v>0</v>
      </c>
      <c r="AG65" s="6">
        <f t="shared" si="145"/>
        <v>1</v>
      </c>
      <c r="AH65" s="6">
        <f t="shared" si="146"/>
        <v>0</v>
      </c>
      <c r="AI65" s="6">
        <f t="shared" si="147"/>
        <v>1</v>
      </c>
      <c r="AJ65" s="6">
        <f t="shared" si="125"/>
        <v>1</v>
      </c>
      <c r="AL65" s="6">
        <f t="shared" si="148"/>
        <v>0</v>
      </c>
      <c r="AM65" s="6">
        <f t="shared" si="149"/>
        <v>1</v>
      </c>
      <c r="AN65" s="6">
        <f t="shared" si="150"/>
        <v>1</v>
      </c>
      <c r="AO65" s="6">
        <f t="shared" si="151"/>
        <v>0</v>
      </c>
      <c r="AP65" s="6">
        <f t="shared" si="152"/>
        <v>0</v>
      </c>
      <c r="AR65" s="6">
        <f t="shared" si="153"/>
        <v>0</v>
      </c>
      <c r="AS65" s="6">
        <f t="shared" si="154"/>
        <v>1</v>
      </c>
      <c r="AT65" s="6">
        <f t="shared" si="155"/>
        <v>1</v>
      </c>
      <c r="AU65" s="6">
        <f t="shared" si="156"/>
        <v>0</v>
      </c>
      <c r="AV65" s="6">
        <f t="shared" si="157"/>
        <v>0</v>
      </c>
      <c r="AX65" s="6">
        <f t="shared" si="158"/>
        <v>0</v>
      </c>
      <c r="AY65" s="6">
        <f t="shared" si="159"/>
        <v>1</v>
      </c>
      <c r="AZ65" s="6">
        <f t="shared" si="160"/>
        <v>1</v>
      </c>
      <c r="BA65" s="6">
        <f t="shared" si="161"/>
        <v>0</v>
      </c>
      <c r="BB65" s="6">
        <f t="shared" si="162"/>
        <v>0</v>
      </c>
      <c r="BC65" s="6">
        <f t="shared" si="163"/>
        <v>1</v>
      </c>
      <c r="BD65" s="6">
        <f t="shared" si="164"/>
        <v>0</v>
      </c>
      <c r="BE65" s="6">
        <f t="shared" si="165"/>
        <v>1</v>
      </c>
      <c r="BG65" s="6">
        <f t="shared" si="166"/>
        <v>0</v>
      </c>
      <c r="BH65" s="6">
        <f t="shared" si="167"/>
        <v>0</v>
      </c>
      <c r="BI65" s="6">
        <f t="shared" si="168"/>
        <v>0</v>
      </c>
      <c r="BJ65" s="6">
        <f t="shared" si="169"/>
        <v>0</v>
      </c>
      <c r="BK65" s="6">
        <f t="shared" si="170"/>
        <v>1</v>
      </c>
      <c r="BL65" s="6">
        <f t="shared" si="171"/>
        <v>0</v>
      </c>
      <c r="BN65" s="6">
        <f t="shared" si="172"/>
        <v>0</v>
      </c>
      <c r="BO65" s="6">
        <f t="shared" si="173"/>
        <v>0</v>
      </c>
      <c r="BP65" s="6">
        <f t="shared" si="174"/>
        <v>0</v>
      </c>
      <c r="BQ65" s="6">
        <f t="shared" si="175"/>
        <v>0</v>
      </c>
      <c r="BR65" s="6">
        <f t="shared" si="176"/>
        <v>0</v>
      </c>
      <c r="BS65" s="6">
        <f t="shared" si="177"/>
        <v>0</v>
      </c>
      <c r="BU65" s="6">
        <f t="shared" si="178"/>
        <v>0</v>
      </c>
      <c r="BV65" s="6">
        <f t="shared" si="179"/>
        <v>1</v>
      </c>
      <c r="BW65" s="6">
        <f t="shared" si="180"/>
        <v>1</v>
      </c>
      <c r="BX65" s="6">
        <f t="shared" si="181"/>
        <v>0</v>
      </c>
      <c r="BY65" s="6">
        <f t="shared" si="182"/>
        <v>1</v>
      </c>
      <c r="CA65" s="6">
        <f t="shared" si="126"/>
        <v>0</v>
      </c>
      <c r="CB65" s="6">
        <f t="shared" si="127"/>
        <v>0</v>
      </c>
      <c r="CC65" s="6">
        <f t="shared" si="128"/>
        <v>1</v>
      </c>
      <c r="CE65" s="6">
        <f t="shared" si="183"/>
        <v>0</v>
      </c>
      <c r="CF65" s="6">
        <f t="shared" si="184"/>
        <v>0</v>
      </c>
      <c r="CG65" s="6">
        <f t="shared" si="129"/>
        <v>0</v>
      </c>
      <c r="CI65" s="6">
        <f t="shared" si="65"/>
        <v>0</v>
      </c>
      <c r="CJ65" s="6">
        <f t="shared" si="66"/>
        <v>0</v>
      </c>
      <c r="CK65" s="6">
        <f t="shared" si="67"/>
        <v>0</v>
      </c>
    </row>
    <row r="66" spans="1:89" x14ac:dyDescent="0.2">
      <c r="A66" s="1" t="s">
        <v>100</v>
      </c>
      <c r="B66" s="44"/>
      <c r="C66" s="45"/>
      <c r="D66" s="46"/>
      <c r="E66" s="46"/>
      <c r="F66" s="47"/>
      <c r="G66" s="77">
        <f t="shared" si="1"/>
        <v>0</v>
      </c>
      <c r="H66" s="77">
        <f t="shared" si="2"/>
        <v>0</v>
      </c>
      <c r="I66" s="61" t="s">
        <v>344</v>
      </c>
      <c r="J66" s="45"/>
      <c r="K66" s="48"/>
      <c r="L66" s="48"/>
      <c r="M66" s="48"/>
      <c r="O66">
        <f t="shared" si="123"/>
        <v>0</v>
      </c>
      <c r="P66">
        <f t="shared" si="124"/>
        <v>22</v>
      </c>
      <c r="Q66" s="6">
        <f t="shared" si="130"/>
        <v>0</v>
      </c>
      <c r="R66" s="6">
        <f t="shared" si="131"/>
        <v>1</v>
      </c>
      <c r="S66" s="6">
        <f t="shared" si="132"/>
        <v>1</v>
      </c>
      <c r="T66" s="6">
        <f t="shared" si="133"/>
        <v>0</v>
      </c>
      <c r="U66" s="6">
        <f t="shared" si="134"/>
        <v>0</v>
      </c>
      <c r="V66" s="6">
        <f t="shared" si="135"/>
        <v>0</v>
      </c>
      <c r="W66" s="6">
        <f t="shared" si="136"/>
        <v>1</v>
      </c>
      <c r="X66" s="6">
        <f t="shared" si="137"/>
        <v>0</v>
      </c>
      <c r="Y66" s="6">
        <f t="shared" si="138"/>
        <v>1</v>
      </c>
      <c r="Z66" s="6">
        <f t="shared" si="139"/>
        <v>0</v>
      </c>
      <c r="AB66" s="6">
        <f t="shared" si="140"/>
        <v>0</v>
      </c>
      <c r="AC66" s="6">
        <f t="shared" si="141"/>
        <v>1</v>
      </c>
      <c r="AD66" s="6">
        <f t="shared" si="142"/>
        <v>1</v>
      </c>
      <c r="AE66" s="6">
        <f t="shared" si="143"/>
        <v>0</v>
      </c>
      <c r="AF66" s="6">
        <f t="shared" si="144"/>
        <v>0</v>
      </c>
      <c r="AG66" s="6">
        <f t="shared" si="145"/>
        <v>1</v>
      </c>
      <c r="AH66" s="6">
        <f t="shared" si="146"/>
        <v>0</v>
      </c>
      <c r="AI66" s="6">
        <f t="shared" si="147"/>
        <v>1</v>
      </c>
      <c r="AJ66" s="6">
        <f t="shared" si="125"/>
        <v>1</v>
      </c>
      <c r="AL66" s="6">
        <f t="shared" si="148"/>
        <v>0</v>
      </c>
      <c r="AM66" s="6">
        <f t="shared" si="149"/>
        <v>1</v>
      </c>
      <c r="AN66" s="6">
        <f t="shared" si="150"/>
        <v>1</v>
      </c>
      <c r="AO66" s="6">
        <f t="shared" si="151"/>
        <v>0</v>
      </c>
      <c r="AP66" s="6">
        <f t="shared" si="152"/>
        <v>0</v>
      </c>
      <c r="AR66" s="6">
        <f t="shared" si="153"/>
        <v>0</v>
      </c>
      <c r="AS66" s="6">
        <f t="shared" si="154"/>
        <v>1</v>
      </c>
      <c r="AT66" s="6">
        <f t="shared" si="155"/>
        <v>1</v>
      </c>
      <c r="AU66" s="6">
        <f t="shared" si="156"/>
        <v>0</v>
      </c>
      <c r="AV66" s="6">
        <f t="shared" si="157"/>
        <v>0</v>
      </c>
      <c r="AX66" s="6">
        <f t="shared" si="158"/>
        <v>0</v>
      </c>
      <c r="AY66" s="6">
        <f t="shared" si="159"/>
        <v>1</v>
      </c>
      <c r="AZ66" s="6">
        <f t="shared" si="160"/>
        <v>1</v>
      </c>
      <c r="BA66" s="6">
        <f t="shared" si="161"/>
        <v>0</v>
      </c>
      <c r="BB66" s="6">
        <f t="shared" si="162"/>
        <v>0</v>
      </c>
      <c r="BC66" s="6">
        <f t="shared" si="163"/>
        <v>1</v>
      </c>
      <c r="BD66" s="6">
        <f t="shared" si="164"/>
        <v>0</v>
      </c>
      <c r="BE66" s="6">
        <f t="shared" si="165"/>
        <v>1</v>
      </c>
      <c r="BG66" s="6">
        <f t="shared" si="166"/>
        <v>0</v>
      </c>
      <c r="BH66" s="6">
        <f t="shared" si="167"/>
        <v>0</v>
      </c>
      <c r="BI66" s="6">
        <f t="shared" si="168"/>
        <v>0</v>
      </c>
      <c r="BJ66" s="6">
        <f t="shared" si="169"/>
        <v>0</v>
      </c>
      <c r="BK66" s="6">
        <f t="shared" si="170"/>
        <v>1</v>
      </c>
      <c r="BL66" s="6">
        <f t="shared" si="171"/>
        <v>0</v>
      </c>
      <c r="BN66" s="6">
        <f t="shared" si="172"/>
        <v>0</v>
      </c>
      <c r="BO66" s="6">
        <f t="shared" si="173"/>
        <v>0</v>
      </c>
      <c r="BP66" s="6">
        <f t="shared" si="174"/>
        <v>0</v>
      </c>
      <c r="BQ66" s="6">
        <f t="shared" si="175"/>
        <v>0</v>
      </c>
      <c r="BR66" s="6">
        <f t="shared" si="176"/>
        <v>0</v>
      </c>
      <c r="BS66" s="6">
        <f t="shared" si="177"/>
        <v>0</v>
      </c>
      <c r="BU66" s="6">
        <f t="shared" si="178"/>
        <v>0</v>
      </c>
      <c r="BV66" s="6">
        <f t="shared" si="179"/>
        <v>1</v>
      </c>
      <c r="BW66" s="6">
        <f t="shared" si="180"/>
        <v>1</v>
      </c>
      <c r="BX66" s="6">
        <f t="shared" si="181"/>
        <v>0</v>
      </c>
      <c r="BY66" s="6">
        <f t="shared" si="182"/>
        <v>1</v>
      </c>
      <c r="CA66" s="6">
        <f t="shared" si="126"/>
        <v>0</v>
      </c>
      <c r="CB66" s="6">
        <f t="shared" si="127"/>
        <v>0</v>
      </c>
      <c r="CC66" s="6">
        <f t="shared" si="128"/>
        <v>1</v>
      </c>
      <c r="CE66" s="6">
        <f t="shared" si="183"/>
        <v>0</v>
      </c>
      <c r="CF66" s="6">
        <f t="shared" si="184"/>
        <v>0</v>
      </c>
      <c r="CG66" s="6">
        <f t="shared" si="129"/>
        <v>0</v>
      </c>
      <c r="CI66" s="6">
        <f t="shared" si="65"/>
        <v>0</v>
      </c>
      <c r="CJ66" s="6">
        <f t="shared" si="66"/>
        <v>0</v>
      </c>
      <c r="CK66" s="6">
        <f t="shared" si="67"/>
        <v>0</v>
      </c>
    </row>
    <row r="67" spans="1:89" x14ac:dyDescent="0.2">
      <c r="A67" s="1" t="s">
        <v>101</v>
      </c>
      <c r="B67" s="44"/>
      <c r="C67" s="45"/>
      <c r="D67" s="46"/>
      <c r="E67" s="46"/>
      <c r="F67" s="47"/>
      <c r="G67" s="77">
        <f t="shared" si="1"/>
        <v>0</v>
      </c>
      <c r="H67" s="77">
        <f t="shared" si="2"/>
        <v>0</v>
      </c>
      <c r="I67" s="61" t="s">
        <v>344</v>
      </c>
      <c r="J67" s="45"/>
      <c r="K67" s="48"/>
      <c r="L67" s="48"/>
      <c r="M67" s="48"/>
      <c r="O67">
        <f t="shared" si="123"/>
        <v>0</v>
      </c>
      <c r="P67">
        <f t="shared" si="124"/>
        <v>22</v>
      </c>
      <c r="Q67" s="6">
        <f t="shared" si="130"/>
        <v>0</v>
      </c>
      <c r="R67" s="6">
        <f t="shared" si="131"/>
        <v>1</v>
      </c>
      <c r="S67" s="6">
        <f t="shared" si="132"/>
        <v>1</v>
      </c>
      <c r="T67" s="6">
        <f t="shared" si="133"/>
        <v>0</v>
      </c>
      <c r="U67" s="6">
        <f t="shared" si="134"/>
        <v>0</v>
      </c>
      <c r="V67" s="6">
        <f t="shared" si="135"/>
        <v>0</v>
      </c>
      <c r="W67" s="6">
        <f t="shared" si="136"/>
        <v>1</v>
      </c>
      <c r="X67" s="6">
        <f t="shared" si="137"/>
        <v>0</v>
      </c>
      <c r="Y67" s="6">
        <f t="shared" si="138"/>
        <v>1</v>
      </c>
      <c r="Z67" s="6">
        <f t="shared" si="139"/>
        <v>0</v>
      </c>
      <c r="AB67" s="6">
        <f t="shared" si="140"/>
        <v>0</v>
      </c>
      <c r="AC67" s="6">
        <f t="shared" si="141"/>
        <v>1</v>
      </c>
      <c r="AD67" s="6">
        <f t="shared" si="142"/>
        <v>1</v>
      </c>
      <c r="AE67" s="6">
        <f t="shared" si="143"/>
        <v>0</v>
      </c>
      <c r="AF67" s="6">
        <f t="shared" si="144"/>
        <v>0</v>
      </c>
      <c r="AG67" s="6">
        <f t="shared" si="145"/>
        <v>1</v>
      </c>
      <c r="AH67" s="6">
        <f t="shared" si="146"/>
        <v>0</v>
      </c>
      <c r="AI67" s="6">
        <f t="shared" si="147"/>
        <v>1</v>
      </c>
      <c r="AJ67" s="6">
        <f t="shared" si="125"/>
        <v>1</v>
      </c>
      <c r="AL67" s="6">
        <f t="shared" si="148"/>
        <v>0</v>
      </c>
      <c r="AM67" s="6">
        <f t="shared" si="149"/>
        <v>1</v>
      </c>
      <c r="AN67" s="6">
        <f t="shared" si="150"/>
        <v>1</v>
      </c>
      <c r="AO67" s="6">
        <f t="shared" si="151"/>
        <v>0</v>
      </c>
      <c r="AP67" s="6">
        <f t="shared" si="152"/>
        <v>0</v>
      </c>
      <c r="AR67" s="6">
        <f t="shared" si="153"/>
        <v>0</v>
      </c>
      <c r="AS67" s="6">
        <f t="shared" si="154"/>
        <v>1</v>
      </c>
      <c r="AT67" s="6">
        <f t="shared" si="155"/>
        <v>1</v>
      </c>
      <c r="AU67" s="6">
        <f t="shared" si="156"/>
        <v>0</v>
      </c>
      <c r="AV67" s="6">
        <f t="shared" si="157"/>
        <v>0</v>
      </c>
      <c r="AX67" s="6">
        <f t="shared" si="158"/>
        <v>0</v>
      </c>
      <c r="AY67" s="6">
        <f t="shared" si="159"/>
        <v>1</v>
      </c>
      <c r="AZ67" s="6">
        <f t="shared" si="160"/>
        <v>1</v>
      </c>
      <c r="BA67" s="6">
        <f t="shared" si="161"/>
        <v>0</v>
      </c>
      <c r="BB67" s="6">
        <f t="shared" si="162"/>
        <v>0</v>
      </c>
      <c r="BC67" s="6">
        <f t="shared" si="163"/>
        <v>1</v>
      </c>
      <c r="BD67" s="6">
        <f t="shared" si="164"/>
        <v>0</v>
      </c>
      <c r="BE67" s="6">
        <f t="shared" si="165"/>
        <v>1</v>
      </c>
      <c r="BG67" s="6">
        <f t="shared" si="166"/>
        <v>0</v>
      </c>
      <c r="BH67" s="6">
        <f t="shared" si="167"/>
        <v>0</v>
      </c>
      <c r="BI67" s="6">
        <f t="shared" si="168"/>
        <v>0</v>
      </c>
      <c r="BJ67" s="6">
        <f t="shared" si="169"/>
        <v>0</v>
      </c>
      <c r="BK67" s="6">
        <f t="shared" si="170"/>
        <v>1</v>
      </c>
      <c r="BL67" s="6">
        <f t="shared" si="171"/>
        <v>0</v>
      </c>
      <c r="BN67" s="6">
        <f t="shared" si="172"/>
        <v>0</v>
      </c>
      <c r="BO67" s="6">
        <f t="shared" si="173"/>
        <v>0</v>
      </c>
      <c r="BP67" s="6">
        <f t="shared" si="174"/>
        <v>0</v>
      </c>
      <c r="BQ67" s="6">
        <f t="shared" si="175"/>
        <v>0</v>
      </c>
      <c r="BR67" s="6">
        <f t="shared" si="176"/>
        <v>0</v>
      </c>
      <c r="BS67" s="6">
        <f t="shared" si="177"/>
        <v>0</v>
      </c>
      <c r="BU67" s="6">
        <f t="shared" si="178"/>
        <v>0</v>
      </c>
      <c r="BV67" s="6">
        <f t="shared" si="179"/>
        <v>1</v>
      </c>
      <c r="BW67" s="6">
        <f t="shared" si="180"/>
        <v>1</v>
      </c>
      <c r="BX67" s="6">
        <f t="shared" si="181"/>
        <v>0</v>
      </c>
      <c r="BY67" s="6">
        <f t="shared" si="182"/>
        <v>1</v>
      </c>
      <c r="CA67" s="6">
        <f t="shared" si="126"/>
        <v>0</v>
      </c>
      <c r="CB67" s="6">
        <f t="shared" si="127"/>
        <v>0</v>
      </c>
      <c r="CC67" s="6">
        <f t="shared" si="128"/>
        <v>1</v>
      </c>
      <c r="CE67" s="6">
        <f t="shared" si="183"/>
        <v>0</v>
      </c>
      <c r="CF67" s="6">
        <f t="shared" si="184"/>
        <v>0</v>
      </c>
      <c r="CG67" s="6">
        <f t="shared" si="129"/>
        <v>0</v>
      </c>
      <c r="CI67" s="6">
        <f t="shared" si="65"/>
        <v>0</v>
      </c>
      <c r="CJ67" s="6">
        <f t="shared" si="66"/>
        <v>0</v>
      </c>
      <c r="CK67" s="6">
        <f t="shared" si="67"/>
        <v>0</v>
      </c>
    </row>
    <row r="68" spans="1:89" x14ac:dyDescent="0.2">
      <c r="A68" s="1" t="s">
        <v>102</v>
      </c>
      <c r="B68" s="44"/>
      <c r="C68" s="45"/>
      <c r="D68" s="46"/>
      <c r="E68" s="46"/>
      <c r="F68" s="47"/>
      <c r="G68" s="77">
        <f t="shared" si="1"/>
        <v>0</v>
      </c>
      <c r="H68" s="77">
        <f t="shared" si="2"/>
        <v>0</v>
      </c>
      <c r="I68" s="61" t="s">
        <v>344</v>
      </c>
      <c r="J68" s="45"/>
      <c r="K68" s="48"/>
      <c r="L68" s="48"/>
      <c r="M68" s="48"/>
      <c r="O68">
        <f t="shared" si="123"/>
        <v>0</v>
      </c>
      <c r="P68">
        <f t="shared" si="124"/>
        <v>22</v>
      </c>
      <c r="Q68" s="6">
        <f>IF(ISERROR(FIND(",",B68,1)),0,IF(FIND(",",B68,1)&gt;0,1,0))</f>
        <v>0</v>
      </c>
      <c r="R68" s="6">
        <f>IF(ISBLANK(B68),1,0)</f>
        <v>1</v>
      </c>
      <c r="S68" s="6">
        <f>IF(TRIM(B68)="",1,0)</f>
        <v>1</v>
      </c>
      <c r="T68" s="6">
        <f>IF(ISERROR(IF(FIND(" ",B68,1)&gt;0,1,0)),0,IF(FIND(" ",B68,1)&gt;0,1,0))</f>
        <v>0</v>
      </c>
      <c r="U68" s="6">
        <f>IF(ISBLANK(B68),0,IF(TRIM(B68)="",1,0))</f>
        <v>0</v>
      </c>
      <c r="V68" s="6">
        <f>IF(LEFT(B68,3)="000",1,0)</f>
        <v>0</v>
      </c>
      <c r="W68" s="6">
        <f>IF(LEN(B68)&lt;&gt;9,1,0)</f>
        <v>1</v>
      </c>
      <c r="X68" s="6">
        <f>IF(LEN(B68)&gt;9,1,0)</f>
        <v>0</v>
      </c>
      <c r="Y68" s="6">
        <f>IF(OR(B68="0",B68="00",B68="000",B68="0000",B68="00000",B68="000000",B68="0000000",B68="00000000",B68="000000000",B68="0000000000", B68=0),1,0)</f>
        <v>1</v>
      </c>
      <c r="Z68" s="6">
        <f>IF(AND(    ISERROR(FIND(",",B68,1)), ISERROR(FIND(".",B68,1)),  ISERROR(FIND("-",B68,1)),   ISERROR(FIND(",",B68,1)), ISERROR(FIND("'",B68,1)), ISERROR(FIND("?",B68,1)) ),0,1)</f>
        <v>0</v>
      </c>
      <c r="AB68" s="6">
        <f>IF(ISERROR(FIND(",",C68,1)),0,IF(FIND(",",C68,1)&gt;0,1,0))</f>
        <v>0</v>
      </c>
      <c r="AC68" s="6">
        <f>IF(ISBLANK(C68),1,0)</f>
        <v>1</v>
      </c>
      <c r="AD68" s="6">
        <f>IF(TRIM(C68)="",1,0)</f>
        <v>1</v>
      </c>
      <c r="AE68" s="6">
        <f>IF(ISERROR(IF(FIND(" ",C68,1)&gt;0,1,0)),0,IF(FIND(" ",C68,1)&gt;0,1,0))</f>
        <v>0</v>
      </c>
      <c r="AF68" s="6">
        <f>IF(ISBLANK(C68),0,IF(TRIM(C68)="",1,0))</f>
        <v>0</v>
      </c>
      <c r="AG68" s="6">
        <f>IF(LEN(C68)&lt;&gt;6,1,0)</f>
        <v>1</v>
      </c>
      <c r="AH68" s="6">
        <f>IF(OR(C68="9",C68="99",C68="999",C68="9999",C68="99999",C68="999999",C68="9999999",C68="99999999",C68="999999999",C68="9999999999", C68=9,C68=99,C68=999,C68=9999,C68=99999,C68=999999,C68=9999999,C68=99999999,C68=999999999,C68=9999999999),1,0)</f>
        <v>0</v>
      </c>
      <c r="AI68" s="6">
        <f>IF(OR(C68="0",C68="00",C68="000",C68="0000",C68="00000",C68="000000",C68="0000000",C68="00000000",C68="000000000",C68="0000000000", C68=0),1,0)</f>
        <v>1</v>
      </c>
      <c r="AJ68" s="6">
        <f t="shared" si="125"/>
        <v>1</v>
      </c>
      <c r="AL68" s="6">
        <f>IF(ISERROR(FIND(",",D68,1)),0,IF(FIND(",",D68,1)&gt;0,1,0))</f>
        <v>0</v>
      </c>
      <c r="AM68" s="6">
        <f>IF(ISBLANK(D68),1,0)</f>
        <v>1</v>
      </c>
      <c r="AN68" s="6">
        <f>IF(TRIM(D68)="",1,0)</f>
        <v>1</v>
      </c>
      <c r="AO68" s="6">
        <f>IF(ISBLANK(D68),0,IF(TRIM(D68)="",1,0))</f>
        <v>0</v>
      </c>
      <c r="AP68" s="6">
        <f>IF(LEN(D68)&gt;20,1,0)</f>
        <v>0</v>
      </c>
      <c r="AR68" s="6">
        <f>IF(ISERROR(FIND(",",E68,1)),0,IF(FIND(",",E68,1)&gt;0,1,0))</f>
        <v>0</v>
      </c>
      <c r="AS68" s="6">
        <f>IF(ISBLANK(E68),1,0)</f>
        <v>1</v>
      </c>
      <c r="AT68" s="6">
        <f>IF(TRIM(E68)="",1,0)</f>
        <v>1</v>
      </c>
      <c r="AU68" s="6">
        <f>IF(ISBLANK(E68),0,IF(TRIM(E68)="",1,0))</f>
        <v>0</v>
      </c>
      <c r="AV68" s="6">
        <f>IF(LEN(E68)&gt;30,1,0)</f>
        <v>0</v>
      </c>
      <c r="AX68" s="6">
        <f>IF(ISERROR(FIND(",",F68,1)),0,IF(FIND(",",F68,1)&gt;0,1,0))</f>
        <v>0</v>
      </c>
      <c r="AY68" s="6">
        <f>IF(ISBLANK(F68),1,0)</f>
        <v>1</v>
      </c>
      <c r="AZ68" s="6">
        <f>IF(TRIM(F68)="",1,0)</f>
        <v>1</v>
      </c>
      <c r="BA68" s="6">
        <f>IF(ISERROR(IF(FIND(" ",F68,1)&gt;0,1,0)),0,IF(FIND(" ",F68,1)&gt;0,1,0))</f>
        <v>0</v>
      </c>
      <c r="BB68" s="6">
        <f>IF(ISBLANK(F68),0,IF(TRIM(F68)="",1,0))</f>
        <v>0</v>
      </c>
      <c r="BC68" s="6">
        <f>IF(AND( F68 &gt; 0.01,F68 &lt; 9999999.99),0,1)</f>
        <v>1</v>
      </c>
      <c r="BD68" s="6">
        <f>IF(LEN(F68)&gt;10,1,0)</f>
        <v>0</v>
      </c>
      <c r="BE68" s="6">
        <f>IF(OR(F68="0",F68="00",F68="000",F68="0000",F68="00000",F68="000000",F68="0000000",F68="00000000",F68="000000000",F68="0000000000", F68=0),1,0)</f>
        <v>1</v>
      </c>
      <c r="BG68" s="6">
        <f>IF(ISERROR(FIND(",",H68,1)),0,IF(FIND(",",H68,1)&gt;0,1,0))</f>
        <v>0</v>
      </c>
      <c r="BH68" s="6">
        <f>IF(ISBLANK(H68),1,0)</f>
        <v>0</v>
      </c>
      <c r="BI68" s="6">
        <f>IF(TRIM(H68)="",1,0)</f>
        <v>0</v>
      </c>
      <c r="BJ68" s="6">
        <f>IF(ISERROR(IF(FIND(" ",H68,1)&gt;0,1,0)),0,IF(FIND(" ",H68,1)&gt;0,1,0))</f>
        <v>0</v>
      </c>
      <c r="BK68" s="6">
        <f>IF(AND( H68 &gt; 0.01,H68 &lt; 999999.99),0,1)</f>
        <v>1</v>
      </c>
      <c r="BL68" s="6">
        <f>IF(LEN(H68)&gt;9,1,0)</f>
        <v>0</v>
      </c>
      <c r="BN68" s="6">
        <f>IF(ISERROR(FIND(",",I68,1)),0,IF(FIND(",",I68,1)&gt;0,1,0))</f>
        <v>0</v>
      </c>
      <c r="BO68" s="6">
        <f>IF(ISBLANK(I68),1,0)</f>
        <v>0</v>
      </c>
      <c r="BP68" s="6">
        <f>IF(TRIM(I68)="",1,0)</f>
        <v>0</v>
      </c>
      <c r="BQ68" s="6">
        <f>IF(ISERROR(IF(FIND(" ",I68,1)&gt;0,1,0)),0,IF(FIND(" ",I68,1)&gt;0,1,0))</f>
        <v>0</v>
      </c>
      <c r="BR68" s="6">
        <f>IF(OR(I68="9999",I68="0000",I68&lt;0),1,0)</f>
        <v>0</v>
      </c>
      <c r="BS68" s="6">
        <f>IF(LEN(I68)=4,IF(LEFT(I68,1)&lt;&gt;"0",1,0),1)</f>
        <v>0</v>
      </c>
      <c r="BU68" s="6">
        <f>IF(ISERROR(FIND(",",J68,1)),0,IF(FIND(",",J68,1)&gt;0,1,0))</f>
        <v>0</v>
      </c>
      <c r="BV68" s="6">
        <f>IF(ISBLANK(J68),1,0)</f>
        <v>1</v>
      </c>
      <c r="BW68" s="6">
        <f>IF(TRIM(J68)="",1,0)</f>
        <v>1</v>
      </c>
      <c r="BX68" s="6">
        <f>IF(ISBLANK(J68),0,IF(TRIM(J68)="",1,0))</f>
        <v>0</v>
      </c>
      <c r="BY68" s="6">
        <f>IF( OR(J68="D",J68="C",J68="L"),0,1)</f>
        <v>1</v>
      </c>
      <c r="CA68" s="6">
        <f t="shared" si="126"/>
        <v>0</v>
      </c>
      <c r="CB68" s="6">
        <f t="shared" si="127"/>
        <v>0</v>
      </c>
      <c r="CC68" s="6">
        <f t="shared" si="128"/>
        <v>1</v>
      </c>
      <c r="CE68" s="6">
        <f>IF(ISERROR(FIND(",",L68,1)),0,IF(FIND(",",L68,1)&gt;0,1,0))</f>
        <v>0</v>
      </c>
      <c r="CF68" s="6">
        <f>IF(AND(    ISERROR(FIND(",",L68,1)), ISERROR(FIND(".",L68,1)),  ISERROR(FIND("-",L68,1)),   ISERROR(FIND(",",L68,1)), ISERROR(FIND("'",L68,1)), ISERROR(FIND("?",L68,1)) ),0,1)</f>
        <v>0</v>
      </c>
      <c r="CG68" s="6">
        <f t="shared" si="129"/>
        <v>0</v>
      </c>
      <c r="CI68" s="6">
        <f t="shared" si="65"/>
        <v>0</v>
      </c>
      <c r="CJ68" s="6">
        <f t="shared" si="66"/>
        <v>0</v>
      </c>
      <c r="CK68" s="6">
        <f t="shared" si="67"/>
        <v>0</v>
      </c>
    </row>
    <row r="69" spans="1:89" x14ac:dyDescent="0.2">
      <c r="A69" s="1" t="s">
        <v>103</v>
      </c>
      <c r="B69" s="44"/>
      <c r="C69" s="45"/>
      <c r="D69" s="46"/>
      <c r="E69" s="46"/>
      <c r="F69" s="47"/>
      <c r="G69" s="77">
        <f t="shared" si="1"/>
        <v>0</v>
      </c>
      <c r="H69" s="77">
        <f t="shared" si="2"/>
        <v>0</v>
      </c>
      <c r="I69" s="61" t="s">
        <v>344</v>
      </c>
      <c r="J69" s="45"/>
      <c r="K69" s="48"/>
      <c r="L69" s="48"/>
      <c r="M69" s="48"/>
      <c r="O69">
        <f t="shared" si="123"/>
        <v>0</v>
      </c>
      <c r="P69">
        <f t="shared" si="124"/>
        <v>22</v>
      </c>
      <c r="Q69" s="6">
        <f>IF(ISERROR(FIND(",",B69,1)),0,IF(FIND(",",B69,1)&gt;0,1,0))</f>
        <v>0</v>
      </c>
      <c r="R69" s="6">
        <f>IF(ISBLANK(B69),1,0)</f>
        <v>1</v>
      </c>
      <c r="S69" s="6">
        <f>IF(TRIM(B69)="",1,0)</f>
        <v>1</v>
      </c>
      <c r="T69" s="6">
        <f>IF(ISERROR(IF(FIND(" ",B69,1)&gt;0,1,0)),0,IF(FIND(" ",B69,1)&gt;0,1,0))</f>
        <v>0</v>
      </c>
      <c r="U69" s="6">
        <f>IF(ISBLANK(B69),0,IF(TRIM(B69)="",1,0))</f>
        <v>0</v>
      </c>
      <c r="V69" s="6">
        <f>IF(LEFT(B69,3)="000",1,0)</f>
        <v>0</v>
      </c>
      <c r="W69" s="6">
        <f>IF(LEN(B69)&lt;&gt;9,1,0)</f>
        <v>1</v>
      </c>
      <c r="X69" s="6">
        <f>IF(LEN(B69)&gt;9,1,0)</f>
        <v>0</v>
      </c>
      <c r="Y69" s="6">
        <f>IF(OR(B69="0",B69="00",B69="000",B69="0000",B69="00000",B69="000000",B69="0000000",B69="00000000",B69="000000000",B69="0000000000", B69=0),1,0)</f>
        <v>1</v>
      </c>
      <c r="Z69" s="6">
        <f>IF(AND(    ISERROR(FIND(",",B69,1)), ISERROR(FIND(".",B69,1)),  ISERROR(FIND("-",B69,1)),   ISERROR(FIND(",",B69,1)), ISERROR(FIND("'",B69,1)), ISERROR(FIND("?",B69,1)) ),0,1)</f>
        <v>0</v>
      </c>
      <c r="AB69" s="6">
        <f>IF(ISERROR(FIND(",",C69,1)),0,IF(FIND(",",C69,1)&gt;0,1,0))</f>
        <v>0</v>
      </c>
      <c r="AC69" s="6">
        <f>IF(ISBLANK(C69),1,0)</f>
        <v>1</v>
      </c>
      <c r="AD69" s="6">
        <f>IF(TRIM(C69)="",1,0)</f>
        <v>1</v>
      </c>
      <c r="AE69" s="6">
        <f>IF(ISERROR(IF(FIND(" ",C69,1)&gt;0,1,0)),0,IF(FIND(" ",C69,1)&gt;0,1,0))</f>
        <v>0</v>
      </c>
      <c r="AF69" s="6">
        <f>IF(ISBLANK(C69),0,IF(TRIM(C69)="",1,0))</f>
        <v>0</v>
      </c>
      <c r="AG69" s="6">
        <f>IF(LEN(C69)&lt;&gt;6,1,0)</f>
        <v>1</v>
      </c>
      <c r="AH69" s="6">
        <f>IF(OR(C69="9",C69="99",C69="999",C69="9999",C69="99999",C69="999999",C69="9999999",C69="99999999",C69="999999999",C69="9999999999", C69=9,C69=99,C69=999,C69=9999,C69=99999,C69=999999,C69=9999999,C69=99999999,C69=999999999,C69=9999999999),1,0)</f>
        <v>0</v>
      </c>
      <c r="AI69" s="6">
        <f>IF(OR(C69="0",C69="00",C69="000",C69="0000",C69="00000",C69="000000",C69="0000000",C69="00000000",C69="000000000",C69="0000000000", C69=0),1,0)</f>
        <v>1</v>
      </c>
      <c r="AJ69" s="6">
        <f t="shared" si="125"/>
        <v>1</v>
      </c>
      <c r="AL69" s="6">
        <f>IF(ISERROR(FIND(",",D69,1)),0,IF(FIND(",",D69,1)&gt;0,1,0))</f>
        <v>0</v>
      </c>
      <c r="AM69" s="6">
        <f>IF(ISBLANK(D69),1,0)</f>
        <v>1</v>
      </c>
      <c r="AN69" s="6">
        <f>IF(TRIM(D69)="",1,0)</f>
        <v>1</v>
      </c>
      <c r="AO69" s="6">
        <f>IF(ISBLANK(D69),0,IF(TRIM(D69)="",1,0))</f>
        <v>0</v>
      </c>
      <c r="AP69" s="6">
        <f>IF(LEN(D69)&gt;20,1,0)</f>
        <v>0</v>
      </c>
      <c r="AR69" s="6">
        <f>IF(ISERROR(FIND(",",E69,1)),0,IF(FIND(",",E69,1)&gt;0,1,0))</f>
        <v>0</v>
      </c>
      <c r="AS69" s="6">
        <f>IF(ISBLANK(E69),1,0)</f>
        <v>1</v>
      </c>
      <c r="AT69" s="6">
        <f>IF(TRIM(E69)="",1,0)</f>
        <v>1</v>
      </c>
      <c r="AU69" s="6">
        <f>IF(ISBLANK(E69),0,IF(TRIM(E69)="",1,0))</f>
        <v>0</v>
      </c>
      <c r="AV69" s="6">
        <f>IF(LEN(E69)&gt;30,1,0)</f>
        <v>0</v>
      </c>
      <c r="AX69" s="6">
        <f>IF(ISERROR(FIND(",",F69,1)),0,IF(FIND(",",F69,1)&gt;0,1,0))</f>
        <v>0</v>
      </c>
      <c r="AY69" s="6">
        <f>IF(ISBLANK(F69),1,0)</f>
        <v>1</v>
      </c>
      <c r="AZ69" s="6">
        <f>IF(TRIM(F69)="",1,0)</f>
        <v>1</v>
      </c>
      <c r="BA69" s="6">
        <f>IF(ISERROR(IF(FIND(" ",F69,1)&gt;0,1,0)),0,IF(FIND(" ",F69,1)&gt;0,1,0))</f>
        <v>0</v>
      </c>
      <c r="BB69" s="6">
        <f>IF(ISBLANK(F69),0,IF(TRIM(F69)="",1,0))</f>
        <v>0</v>
      </c>
      <c r="BC69" s="6">
        <f>IF(AND( F69 &gt; 0.01,F69 &lt; 9999999.99),0,1)</f>
        <v>1</v>
      </c>
      <c r="BD69" s="6">
        <f>IF(LEN(F69)&gt;10,1,0)</f>
        <v>0</v>
      </c>
      <c r="BE69" s="6">
        <f>IF(OR(F69="0",F69="00",F69="000",F69="0000",F69="00000",F69="000000",F69="0000000",F69="00000000",F69="000000000",F69="0000000000", F69=0),1,0)</f>
        <v>1</v>
      </c>
      <c r="BG69" s="6">
        <f>IF(ISERROR(FIND(",",H69,1)),0,IF(FIND(",",H69,1)&gt;0,1,0))</f>
        <v>0</v>
      </c>
      <c r="BH69" s="6">
        <f>IF(ISBLANK(H69),1,0)</f>
        <v>0</v>
      </c>
      <c r="BI69" s="6">
        <f>IF(TRIM(H69)="",1,0)</f>
        <v>0</v>
      </c>
      <c r="BJ69" s="6">
        <f>IF(ISERROR(IF(FIND(" ",H69,1)&gt;0,1,0)),0,IF(FIND(" ",H69,1)&gt;0,1,0))</f>
        <v>0</v>
      </c>
      <c r="BK69" s="6">
        <f>IF(AND( H69 &gt; 0.01,H69 &lt; 999999.99),0,1)</f>
        <v>1</v>
      </c>
      <c r="BL69" s="6">
        <f>IF(LEN(H69)&gt;9,1,0)</f>
        <v>0</v>
      </c>
      <c r="BN69" s="6">
        <f>IF(ISERROR(FIND(",",I69,1)),0,IF(FIND(",",I69,1)&gt;0,1,0))</f>
        <v>0</v>
      </c>
      <c r="BO69" s="6">
        <f>IF(ISBLANK(I69),1,0)</f>
        <v>0</v>
      </c>
      <c r="BP69" s="6">
        <f>IF(TRIM(I69)="",1,0)</f>
        <v>0</v>
      </c>
      <c r="BQ69" s="6">
        <f>IF(ISERROR(IF(FIND(" ",I69,1)&gt;0,1,0)),0,IF(FIND(" ",I69,1)&gt;0,1,0))</f>
        <v>0</v>
      </c>
      <c r="BR69" s="6">
        <f>IF(OR(I69="9999",I69="0000",I69&lt;0),1,0)</f>
        <v>0</v>
      </c>
      <c r="BS69" s="6">
        <f>IF(LEN(I69)=4,IF(LEFT(I69,1)&lt;&gt;"0",1,0),1)</f>
        <v>0</v>
      </c>
      <c r="BU69" s="6">
        <f>IF(ISERROR(FIND(",",J69,1)),0,IF(FIND(",",J69,1)&gt;0,1,0))</f>
        <v>0</v>
      </c>
      <c r="BV69" s="6">
        <f>IF(ISBLANK(J69),1,0)</f>
        <v>1</v>
      </c>
      <c r="BW69" s="6">
        <f>IF(TRIM(J69)="",1,0)</f>
        <v>1</v>
      </c>
      <c r="BX69" s="6">
        <f>IF(ISBLANK(J69),0,IF(TRIM(J69)="",1,0))</f>
        <v>0</v>
      </c>
      <c r="BY69" s="6">
        <f>IF( OR(J69="D",J69="C",J69="L"),0,1)</f>
        <v>1</v>
      </c>
      <c r="CA69" s="6">
        <f t="shared" si="126"/>
        <v>0</v>
      </c>
      <c r="CB69" s="6">
        <f t="shared" si="127"/>
        <v>0</v>
      </c>
      <c r="CC69" s="6">
        <f t="shared" si="128"/>
        <v>1</v>
      </c>
      <c r="CE69" s="6">
        <f>IF(ISERROR(FIND(",",L69,1)),0,IF(FIND(",",L69,1)&gt;0,1,0))</f>
        <v>0</v>
      </c>
      <c r="CF69" s="6">
        <f>IF(AND(    ISERROR(FIND(",",L69,1)), ISERROR(FIND(".",L69,1)),  ISERROR(FIND("-",L69,1)),   ISERROR(FIND(",",L69,1)), ISERROR(FIND("'",L69,1)), ISERROR(FIND("?",L69,1)) ),0,1)</f>
        <v>0</v>
      </c>
      <c r="CG69" s="6">
        <f t="shared" si="129"/>
        <v>0</v>
      </c>
      <c r="CI69" s="6">
        <f t="shared" si="65"/>
        <v>0</v>
      </c>
      <c r="CJ69" s="6">
        <f t="shared" si="66"/>
        <v>0</v>
      </c>
      <c r="CK69" s="6">
        <f t="shared" si="67"/>
        <v>0</v>
      </c>
    </row>
    <row r="70" spans="1:89" ht="13.5" thickBo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I70" s="4"/>
      <c r="CJ70" s="4"/>
      <c r="CK70" s="4"/>
    </row>
    <row r="71" spans="1:89" ht="13.5" thickBot="1" x14ac:dyDescent="0.25">
      <c r="A71" s="71" t="s">
        <v>355</v>
      </c>
      <c r="E71" s="62" t="s">
        <v>351</v>
      </c>
      <c r="F71" s="76">
        <f>SUM(F20:F70)</f>
        <v>0</v>
      </c>
      <c r="G71" s="76">
        <f>SUM(G20:G70)</f>
        <v>0</v>
      </c>
      <c r="H71" s="65">
        <f>SUM(H20:H70)</f>
        <v>0</v>
      </c>
      <c r="I71" s="66" t="s">
        <v>356</v>
      </c>
    </row>
    <row r="72" spans="1:89" ht="13.5" thickBot="1" x14ac:dyDescent="0.25">
      <c r="E72" s="62"/>
      <c r="F72" s="63"/>
      <c r="G72" s="63"/>
      <c r="H72" s="63"/>
    </row>
    <row r="73" spans="1:89" ht="13.5" thickBot="1" x14ac:dyDescent="0.25">
      <c r="E73" s="62"/>
      <c r="F73" s="7" t="s">
        <v>353</v>
      </c>
      <c r="G73" s="7"/>
      <c r="H73" s="67"/>
      <c r="I73" s="62"/>
    </row>
    <row r="74" spans="1:89" ht="13.5" thickBot="1" x14ac:dyDescent="0.25">
      <c r="F74" s="7" t="s">
        <v>349</v>
      </c>
      <c r="G74" s="7"/>
      <c r="H74" s="67"/>
      <c r="I74" s="66"/>
    </row>
    <row r="75" spans="1:89" ht="13.5" thickBot="1" x14ac:dyDescent="0.25">
      <c r="A75" s="75" t="s">
        <v>364</v>
      </c>
      <c r="F75" s="7" t="s">
        <v>350</v>
      </c>
      <c r="G75" s="7"/>
      <c r="H75" s="68"/>
      <c r="I75" s="64" t="s">
        <v>352</v>
      </c>
    </row>
  </sheetData>
  <sheetProtection algorithmName="SHA-512" hashValue="n0reip5Rl7P15UVVzEZs2lnhve85M9g9FcLplvkspFTWhquHIaz36zTCXUEnSvaeXPCRoNBMUKU9RcZhJq+UAA==" saltValue="orSi5PVQG0OdAPahY2IY+A==" spinCount="100000" sheet="1" selectLockedCells="1"/>
  <protectedRanges>
    <protectedRange password="8E71" sqref="B20:F69 H73 H74 H75" name="Entry 1"/>
  </protectedRanges>
  <mergeCells count="89">
    <mergeCell ref="J9:J13"/>
    <mergeCell ref="BU18:BY18"/>
    <mergeCell ref="BN18:BS18"/>
    <mergeCell ref="Y5:Y16"/>
    <mergeCell ref="X5:X16"/>
    <mergeCell ref="W5:W16"/>
    <mergeCell ref="BO5:BO16"/>
    <mergeCell ref="BN5:BN16"/>
    <mergeCell ref="BL5:BL16"/>
    <mergeCell ref="CE18:CG18"/>
    <mergeCell ref="D15:D16"/>
    <mergeCell ref="E15:E16"/>
    <mergeCell ref="F15:F16"/>
    <mergeCell ref="H15:H16"/>
    <mergeCell ref="I16:I17"/>
    <mergeCell ref="L15:L16"/>
    <mergeCell ref="K15:K16"/>
    <mergeCell ref="AX18:BE18"/>
    <mergeCell ref="BG18:BL18"/>
    <mergeCell ref="V5:V16"/>
    <mergeCell ref="AD5:AD16"/>
    <mergeCell ref="I10:I11"/>
    <mergeCell ref="BI5:BI16"/>
    <mergeCell ref="BH5:BH16"/>
    <mergeCell ref="BP5:BP16"/>
    <mergeCell ref="CI18:CK18"/>
    <mergeCell ref="A4:M4"/>
    <mergeCell ref="Q5:Q16"/>
    <mergeCell ref="R5:R16"/>
    <mergeCell ref="S5:S16"/>
    <mergeCell ref="U5:U16"/>
    <mergeCell ref="BS5:BS16"/>
    <mergeCell ref="BR5:BR16"/>
    <mergeCell ref="BQ5:BQ16"/>
    <mergeCell ref="T5:T16"/>
    <mergeCell ref="CA18:CC18"/>
    <mergeCell ref="Q18:Z18"/>
    <mergeCell ref="AB18:AJ18"/>
    <mergeCell ref="AL18:AP18"/>
    <mergeCell ref="AR18:AV18"/>
    <mergeCell ref="M15:M16"/>
    <mergeCell ref="B16:B17"/>
    <mergeCell ref="AL5:AL16"/>
    <mergeCell ref="AV5:AV16"/>
    <mergeCell ref="AU5:AU16"/>
    <mergeCell ref="AT5:AT16"/>
    <mergeCell ref="AB5:AB16"/>
    <mergeCell ref="AS5:AS16"/>
    <mergeCell ref="AR5:AR16"/>
    <mergeCell ref="AP5:AP16"/>
    <mergeCell ref="AO5:AO16"/>
    <mergeCell ref="AJ5:AJ16"/>
    <mergeCell ref="AI5:AI16"/>
    <mergeCell ref="AH5:AH16"/>
    <mergeCell ref="AG5:AG16"/>
    <mergeCell ref="AC5:AC16"/>
    <mergeCell ref="Z5:Z16"/>
    <mergeCell ref="CB5:CB16"/>
    <mergeCell ref="CA5:CA16"/>
    <mergeCell ref="BK5:BK16"/>
    <mergeCell ref="BJ5:BJ16"/>
    <mergeCell ref="BW5:BW16"/>
    <mergeCell ref="BV5:BV16"/>
    <mergeCell ref="BU5:BU16"/>
    <mergeCell ref="BY5:BY16"/>
    <mergeCell ref="BX5:BX16"/>
    <mergeCell ref="CC5:CC16"/>
    <mergeCell ref="CK5:CK16"/>
    <mergeCell ref="CJ5:CJ16"/>
    <mergeCell ref="CI5:CI16"/>
    <mergeCell ref="CG5:CG16"/>
    <mergeCell ref="CF5:CF16"/>
    <mergeCell ref="CE5:CE16"/>
    <mergeCell ref="C1:L1"/>
    <mergeCell ref="C2:L2"/>
    <mergeCell ref="H11:H12"/>
    <mergeCell ref="BG5:BG16"/>
    <mergeCell ref="AN5:AN16"/>
    <mergeCell ref="AM5:AM16"/>
    <mergeCell ref="BE5:BE16"/>
    <mergeCell ref="BD5:BD16"/>
    <mergeCell ref="BC5:BC16"/>
    <mergeCell ref="BB5:BB16"/>
    <mergeCell ref="BA5:BA16"/>
    <mergeCell ref="AZ5:AZ16"/>
    <mergeCell ref="AY5:AY16"/>
    <mergeCell ref="AX5:AX16"/>
    <mergeCell ref="AF5:AF16"/>
    <mergeCell ref="AE5:AE16"/>
  </mergeCells>
  <phoneticPr fontId="2" type="noConversion"/>
  <conditionalFormatting sqref="A20:A69">
    <cfRule type="expression" dxfId="67" priority="1" stopIfTrue="1">
      <formula>AND($O20&lt;&gt;0,$P20&lt;&gt;0,$A$2&lt;&gt;0)</formula>
    </cfRule>
  </conditionalFormatting>
  <conditionalFormatting sqref="A75">
    <cfRule type="expression" dxfId="66" priority="2" stopIfTrue="1">
      <formula>AND($O74&lt;&gt;0,$P74&lt;&gt;0,$A$2&lt;&gt;0)</formula>
    </cfRule>
  </conditionalFormatting>
  <conditionalFormatting sqref="K5">
    <cfRule type="expression" dxfId="65" priority="3" stopIfTrue="1">
      <formula>$CA$17&lt;&gt;0</formula>
    </cfRule>
  </conditionalFormatting>
  <conditionalFormatting sqref="K6">
    <cfRule type="expression" dxfId="64" priority="4" stopIfTrue="1">
      <formula>$CB$17&lt;&gt;0</formula>
    </cfRule>
  </conditionalFormatting>
  <conditionalFormatting sqref="K7">
    <cfRule type="expression" dxfId="63" priority="5" stopIfTrue="1">
      <formula>$CC$17&lt;&gt;0</formula>
    </cfRule>
  </conditionalFormatting>
  <conditionalFormatting sqref="J5">
    <cfRule type="expression" dxfId="62" priority="6" stopIfTrue="1">
      <formula>$BU$17&lt;&gt;0</formula>
    </cfRule>
  </conditionalFormatting>
  <conditionalFormatting sqref="J6">
    <cfRule type="expression" dxfId="61" priority="7" stopIfTrue="1">
      <formula>$BV$17</formula>
    </cfRule>
  </conditionalFormatting>
  <conditionalFormatting sqref="J7">
    <cfRule type="expression" dxfId="60" priority="8" stopIfTrue="1">
      <formula>$BW$17&lt;&gt;0</formula>
    </cfRule>
  </conditionalFormatting>
  <conditionalFormatting sqref="J8">
    <cfRule type="expression" dxfId="59" priority="9" stopIfTrue="1">
      <formula>$BX$17&lt;&gt;0</formula>
    </cfRule>
  </conditionalFormatting>
  <conditionalFormatting sqref="J9">
    <cfRule type="expression" dxfId="58" priority="10" stopIfTrue="1">
      <formula>$BY$17&lt;&gt;0</formula>
    </cfRule>
  </conditionalFormatting>
  <conditionalFormatting sqref="L5">
    <cfRule type="expression" dxfId="57" priority="11" stopIfTrue="1">
      <formula>$CE$17&lt;&gt;0</formula>
    </cfRule>
  </conditionalFormatting>
  <conditionalFormatting sqref="L6">
    <cfRule type="expression" dxfId="56" priority="12" stopIfTrue="1">
      <formula>$CF$17&lt;&gt;0</formula>
    </cfRule>
  </conditionalFormatting>
  <conditionalFormatting sqref="L7">
    <cfRule type="expression" dxfId="55" priority="13" stopIfTrue="1">
      <formula>$CG$17&lt;&gt;0</formula>
    </cfRule>
  </conditionalFormatting>
  <conditionalFormatting sqref="L8">
    <cfRule type="expression" dxfId="54" priority="14" stopIfTrue="1">
      <formula>#REF!&lt;&gt;0</formula>
    </cfRule>
  </conditionalFormatting>
  <conditionalFormatting sqref="M5">
    <cfRule type="expression" dxfId="53" priority="15" stopIfTrue="1">
      <formula>$CI$17&lt;&gt;0</formula>
    </cfRule>
  </conditionalFormatting>
  <conditionalFormatting sqref="M6">
    <cfRule type="expression" dxfId="52" priority="16" stopIfTrue="1">
      <formula>$CJ$17&lt;&gt;0</formula>
    </cfRule>
  </conditionalFormatting>
  <conditionalFormatting sqref="M7">
    <cfRule type="expression" dxfId="51" priority="17" stopIfTrue="1">
      <formula>$CK$17&lt;&gt;0</formula>
    </cfRule>
  </conditionalFormatting>
  <conditionalFormatting sqref="M8">
    <cfRule type="expression" dxfId="50" priority="18" stopIfTrue="1">
      <formula>#REF!&lt;&gt;0</formula>
    </cfRule>
  </conditionalFormatting>
  <conditionalFormatting sqref="B5">
    <cfRule type="expression" dxfId="49" priority="19" stopIfTrue="1">
      <formula>$Q$17&lt;&gt;0</formula>
    </cfRule>
  </conditionalFormatting>
  <conditionalFormatting sqref="B7">
    <cfRule type="expression" dxfId="48" priority="20" stopIfTrue="1">
      <formula>$S$17&lt;&gt;0</formula>
    </cfRule>
  </conditionalFormatting>
  <conditionalFormatting sqref="B6">
    <cfRule type="expression" dxfId="47" priority="21" stopIfTrue="1">
      <formula>$R$17&lt;&gt;0</formula>
    </cfRule>
  </conditionalFormatting>
  <conditionalFormatting sqref="B8">
    <cfRule type="expression" dxfId="46" priority="22" stopIfTrue="1">
      <formula>$T$17&lt;&gt;0</formula>
    </cfRule>
  </conditionalFormatting>
  <conditionalFormatting sqref="B9">
    <cfRule type="expression" dxfId="45" priority="23" stopIfTrue="1">
      <formula>$U$17&lt;&gt;0</formula>
    </cfRule>
  </conditionalFormatting>
  <conditionalFormatting sqref="B10">
    <cfRule type="expression" dxfId="44" priority="24" stopIfTrue="1">
      <formula>$V$17&lt;&gt;0</formula>
    </cfRule>
  </conditionalFormatting>
  <conditionalFormatting sqref="B11">
    <cfRule type="expression" dxfId="43" priority="25" stopIfTrue="1">
      <formula>$W$17&lt;&gt;0</formula>
    </cfRule>
  </conditionalFormatting>
  <conditionalFormatting sqref="B12">
    <cfRule type="expression" dxfId="42" priority="26" stopIfTrue="1">
      <formula>$X$17&lt;&gt;0</formula>
    </cfRule>
  </conditionalFormatting>
  <conditionalFormatting sqref="B13">
    <cfRule type="expression" dxfId="41" priority="27" stopIfTrue="1">
      <formula>$Y$17&lt;&gt;0</formula>
    </cfRule>
  </conditionalFormatting>
  <conditionalFormatting sqref="B14">
    <cfRule type="expression" dxfId="40" priority="28" stopIfTrue="1">
      <formula>$Z$17&lt;&gt;0</formula>
    </cfRule>
  </conditionalFormatting>
  <conditionalFormatting sqref="C5">
    <cfRule type="expression" dxfId="39" priority="29" stopIfTrue="1">
      <formula>$AB$17&lt;&gt;0</formula>
    </cfRule>
  </conditionalFormatting>
  <conditionalFormatting sqref="C6">
    <cfRule type="expression" dxfId="38" priority="30" stopIfTrue="1">
      <formula>$AC$17&lt;&gt;0</formula>
    </cfRule>
  </conditionalFormatting>
  <conditionalFormatting sqref="C7">
    <cfRule type="expression" dxfId="37" priority="31" stopIfTrue="1">
      <formula>$AD$17&lt;&gt;0</formula>
    </cfRule>
  </conditionalFormatting>
  <conditionalFormatting sqref="C8">
    <cfRule type="expression" dxfId="36" priority="32" stopIfTrue="1">
      <formula>$AE$17&lt;&gt;0</formula>
    </cfRule>
  </conditionalFormatting>
  <conditionalFormatting sqref="C9">
    <cfRule type="expression" dxfId="35" priority="33" stopIfTrue="1">
      <formula>$AF$17&lt;&gt;0</formula>
    </cfRule>
  </conditionalFormatting>
  <conditionalFormatting sqref="C10">
    <cfRule type="expression" dxfId="34" priority="34" stopIfTrue="1">
      <formula>$AG$17&lt;&gt;0</formula>
    </cfRule>
  </conditionalFormatting>
  <conditionalFormatting sqref="C11">
    <cfRule type="expression" dxfId="33" priority="35" stopIfTrue="1">
      <formula>$AH$17&lt;&gt;0</formula>
    </cfRule>
  </conditionalFormatting>
  <conditionalFormatting sqref="C12">
    <cfRule type="expression" dxfId="32" priority="36" stopIfTrue="1">
      <formula>$AI$17&lt;&gt;0</formula>
    </cfRule>
  </conditionalFormatting>
  <conditionalFormatting sqref="C13">
    <cfRule type="expression" dxfId="31" priority="37" stopIfTrue="1">
      <formula>$AJ$17&lt;&gt;0</formula>
    </cfRule>
  </conditionalFormatting>
  <conditionalFormatting sqref="D5">
    <cfRule type="expression" dxfId="30" priority="38" stopIfTrue="1">
      <formula>$AL$17&lt;&gt;0</formula>
    </cfRule>
  </conditionalFormatting>
  <conditionalFormatting sqref="D6">
    <cfRule type="expression" dxfId="29" priority="39" stopIfTrue="1">
      <formula>$AM$17&lt;&gt;0</formula>
    </cfRule>
  </conditionalFormatting>
  <conditionalFormatting sqref="D7">
    <cfRule type="expression" dxfId="28" priority="40" stopIfTrue="1">
      <formula>$AN$17&lt;&gt;0</formula>
    </cfRule>
  </conditionalFormatting>
  <conditionalFormatting sqref="D8">
    <cfRule type="expression" dxfId="27" priority="41" stopIfTrue="1">
      <formula>$AO$17&lt;&gt;0</formula>
    </cfRule>
  </conditionalFormatting>
  <conditionalFormatting sqref="D9">
    <cfRule type="expression" dxfId="26" priority="42" stopIfTrue="1">
      <formula>$AP$17&lt;&gt;0</formula>
    </cfRule>
  </conditionalFormatting>
  <conditionalFormatting sqref="E5">
    <cfRule type="expression" dxfId="25" priority="43" stopIfTrue="1">
      <formula>$AR$17&lt;&gt;0</formula>
    </cfRule>
  </conditionalFormatting>
  <conditionalFormatting sqref="E6">
    <cfRule type="expression" dxfId="24" priority="44" stopIfTrue="1">
      <formula>$AS$17&lt;&gt;0</formula>
    </cfRule>
  </conditionalFormatting>
  <conditionalFormatting sqref="E7">
    <cfRule type="expression" dxfId="23" priority="45" stopIfTrue="1">
      <formula>$AT$17&lt;&gt;0</formula>
    </cfRule>
  </conditionalFormatting>
  <conditionalFormatting sqref="E8">
    <cfRule type="expression" dxfId="22" priority="46" stopIfTrue="1">
      <formula>$AU$17&lt;&gt;0</formula>
    </cfRule>
  </conditionalFormatting>
  <conditionalFormatting sqref="E9">
    <cfRule type="expression" dxfId="21" priority="47" stopIfTrue="1">
      <formula>$AV$17&lt;&gt;0</formula>
    </cfRule>
  </conditionalFormatting>
  <conditionalFormatting sqref="F5:G5">
    <cfRule type="expression" dxfId="20" priority="48" stopIfTrue="1">
      <formula>$AX$17&lt;&gt;0</formula>
    </cfRule>
  </conditionalFormatting>
  <conditionalFormatting sqref="F6:G6">
    <cfRule type="expression" dxfId="19" priority="49" stopIfTrue="1">
      <formula>$AY$17&lt;&gt;0</formula>
    </cfRule>
  </conditionalFormatting>
  <conditionalFormatting sqref="F7:G7">
    <cfRule type="expression" dxfId="18" priority="50" stopIfTrue="1">
      <formula>$AZ$17&lt;&gt;0</formula>
    </cfRule>
  </conditionalFormatting>
  <conditionalFormatting sqref="F8:G8">
    <cfRule type="expression" dxfId="17" priority="51" stopIfTrue="1">
      <formula>$BA$17&lt;&gt;0</formula>
    </cfRule>
  </conditionalFormatting>
  <conditionalFormatting sqref="F9:G9">
    <cfRule type="expression" dxfId="16" priority="52" stopIfTrue="1">
      <formula>$BB$17&lt;&gt;0</formula>
    </cfRule>
  </conditionalFormatting>
  <conditionalFormatting sqref="F10:G10">
    <cfRule type="expression" dxfId="15" priority="53" stopIfTrue="1">
      <formula>$BC$17&lt;&gt;0</formula>
    </cfRule>
  </conditionalFormatting>
  <conditionalFormatting sqref="F11:G11">
    <cfRule type="expression" dxfId="14" priority="54" stopIfTrue="1">
      <formula>$BD$17&lt;&gt;0</formula>
    </cfRule>
  </conditionalFormatting>
  <conditionalFormatting sqref="F12:G12">
    <cfRule type="expression" dxfId="13" priority="55" stopIfTrue="1">
      <formula>$BE$17&lt;&gt;0</formula>
    </cfRule>
  </conditionalFormatting>
  <conditionalFormatting sqref="H5">
    <cfRule type="expression" dxfId="12" priority="56" stopIfTrue="1">
      <formula>$BG$17&lt;&gt;0</formula>
    </cfRule>
  </conditionalFormatting>
  <conditionalFormatting sqref="H6">
    <cfRule type="expression" dxfId="11" priority="57" stopIfTrue="1">
      <formula>$BH$17&lt;&gt;0</formula>
    </cfRule>
  </conditionalFormatting>
  <conditionalFormatting sqref="H7">
    <cfRule type="expression" priority="58" stopIfTrue="1">
      <formula>$BI$17&lt;&gt;0</formula>
    </cfRule>
  </conditionalFormatting>
  <conditionalFormatting sqref="H8">
    <cfRule type="expression" dxfId="10" priority="59" stopIfTrue="1">
      <formula>$BJ$17&lt;&gt;0</formula>
    </cfRule>
  </conditionalFormatting>
  <conditionalFormatting sqref="H9">
    <cfRule type="expression" dxfId="9" priority="60" stopIfTrue="1">
      <formula>$BK$17&lt;&gt;0</formula>
    </cfRule>
  </conditionalFormatting>
  <conditionalFormatting sqref="H10">
    <cfRule type="expression" dxfId="8" priority="61" stopIfTrue="1">
      <formula>$BL$17&lt;&gt;0</formula>
    </cfRule>
  </conditionalFormatting>
  <conditionalFormatting sqref="I5">
    <cfRule type="expression" dxfId="7" priority="62" stopIfTrue="1">
      <formula>$BN$17&lt;&gt;0</formula>
    </cfRule>
  </conditionalFormatting>
  <conditionalFormatting sqref="I6">
    <cfRule type="expression" dxfId="6" priority="63" stopIfTrue="1">
      <formula>$BO$17&lt;&gt;0</formula>
    </cfRule>
  </conditionalFormatting>
  <conditionalFormatting sqref="I7">
    <cfRule type="expression" dxfId="5" priority="64" stopIfTrue="1">
      <formula>$BP$17&lt;&gt;0</formula>
    </cfRule>
  </conditionalFormatting>
  <conditionalFormatting sqref="I8">
    <cfRule type="expression" dxfId="4" priority="65" stopIfTrue="1">
      <formula>$BQ$17&lt;&gt;0</formula>
    </cfRule>
  </conditionalFormatting>
  <conditionalFormatting sqref="I9">
    <cfRule type="expression" dxfId="3" priority="66" stopIfTrue="1">
      <formula>$BR$17&lt;&gt;0</formula>
    </cfRule>
  </conditionalFormatting>
  <conditionalFormatting sqref="I10">
    <cfRule type="expression" dxfId="2" priority="67" stopIfTrue="1">
      <formula>$BS$17&lt;&gt;0</formula>
    </cfRule>
  </conditionalFormatting>
  <conditionalFormatting sqref="A4:M4">
    <cfRule type="expression" dxfId="1" priority="68" stopIfTrue="1">
      <formula>AND($P$16&lt;&gt;0,$A$2&lt;&gt;0)</formula>
    </cfRule>
    <cfRule type="cellIs" dxfId="0" priority="69" stopIfTrue="1" operator="equal">
      <formula>"NO ERRORS"</formula>
    </cfRule>
  </conditionalFormatting>
  <dataValidations count="2">
    <dataValidation showErrorMessage="1" errorTitle="Data Error" error="Cannot be greater than 20 characters" sqref="D20:D69"/>
    <dataValidation showErrorMessage="1" errorTitle="Data Error" error="Must be a whole 9 digit number greater than 001000000" sqref="B20:C69"/>
  </dataValidations>
  <printOptions horizontalCentered="1" verticalCentered="1"/>
  <pageMargins left="0.4" right="0.4" top="0.5" bottom="0.5" header="0.5" footer="0.5"/>
  <pageSetup scale="61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Button 17">
              <controlPr defaultSize="0" print="0" autoFill="0" autoPict="0" macro="[0]!CellValue_Add_1">
                <anchor moveWithCells="1" sizeWithCells="1">
                  <from>
                    <xdr:col>0</xdr:col>
                    <xdr:colOff>66675</xdr:colOff>
                    <xdr:row>0</xdr:row>
                    <xdr:rowOff>276225</xdr:rowOff>
                  </from>
                  <to>
                    <xdr:col>0</xdr:col>
                    <xdr:colOff>781050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Button 20">
              <controlPr defaultSize="0" print="0" autoFill="0" autoPict="0" macro="[0]!CellReset">
                <anchor moveWithCells="1" sizeWithCells="1">
                  <from>
                    <xdr:col>0</xdr:col>
                    <xdr:colOff>76200</xdr:colOff>
                    <xdr:row>0</xdr:row>
                    <xdr:rowOff>38100</xdr:rowOff>
                  </from>
                  <to>
                    <xdr:col>0</xdr:col>
                    <xdr:colOff>781050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Button 21">
              <controlPr defaultSize="0" print="0" autoFill="0" autoPict="0" macro="[0]!SeeErrors">
                <anchor moveWithCells="1" sizeWithCells="1">
                  <from>
                    <xdr:col>1</xdr:col>
                    <xdr:colOff>76200</xdr:colOff>
                    <xdr:row>0</xdr:row>
                    <xdr:rowOff>276225</xdr:rowOff>
                  </from>
                  <to>
                    <xdr:col>1</xdr:col>
                    <xdr:colOff>1019175</xdr:colOff>
                    <xdr:row>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15"/>
  <sheetViews>
    <sheetView topLeftCell="A37" workbookViewId="0">
      <selection activeCell="B25" sqref="B25"/>
    </sheetView>
  </sheetViews>
  <sheetFormatPr defaultRowHeight="15" x14ac:dyDescent="0.25"/>
  <cols>
    <col min="1" max="1" width="22" style="55" bestFit="1" customWidth="1"/>
    <col min="2" max="2" width="9.5703125" style="55" customWidth="1"/>
    <col min="3" max="3" width="40.5703125" style="56" bestFit="1" customWidth="1"/>
    <col min="4" max="4" width="28.85546875" style="57" bestFit="1" customWidth="1"/>
    <col min="5" max="5" width="23.7109375" style="55" bestFit="1" customWidth="1"/>
    <col min="6" max="6" width="16.7109375" style="55" bestFit="1" customWidth="1"/>
    <col min="7" max="7" width="22" style="55" bestFit="1" customWidth="1"/>
    <col min="8" max="8" width="15.7109375" style="58" bestFit="1" customWidth="1"/>
    <col min="9" max="16384" width="9.140625" style="58"/>
  </cols>
  <sheetData>
    <row r="1" spans="1:7" s="51" customFormat="1" ht="45" x14ac:dyDescent="0.25">
      <c r="A1" s="52" t="s">
        <v>345</v>
      </c>
      <c r="B1" s="52" t="s">
        <v>113</v>
      </c>
      <c r="C1" s="53" t="s">
        <v>114</v>
      </c>
      <c r="D1" s="54" t="s">
        <v>115</v>
      </c>
      <c r="E1" s="51" t="s">
        <v>116</v>
      </c>
      <c r="F1" s="51" t="s">
        <v>117</v>
      </c>
      <c r="G1" s="51" t="s">
        <v>112</v>
      </c>
    </row>
    <row r="2" spans="1:7" x14ac:dyDescent="0.25">
      <c r="A2" s="55">
        <v>100000</v>
      </c>
      <c r="B2" s="55" t="s">
        <v>118</v>
      </c>
      <c r="C2" s="56" t="s">
        <v>119</v>
      </c>
      <c r="D2" s="57">
        <v>19541</v>
      </c>
      <c r="E2" s="55" t="s">
        <v>120</v>
      </c>
      <c r="F2" s="55" t="s">
        <v>121</v>
      </c>
      <c r="G2" s="60" t="s">
        <v>344</v>
      </c>
    </row>
    <row r="3" spans="1:7" x14ac:dyDescent="0.25">
      <c r="A3" s="55">
        <v>101010</v>
      </c>
      <c r="B3" s="55" t="s">
        <v>118</v>
      </c>
      <c r="C3" s="56" t="s">
        <v>122</v>
      </c>
      <c r="D3" s="57">
        <v>19541</v>
      </c>
      <c r="E3" s="55" t="s">
        <v>120</v>
      </c>
      <c r="F3" s="55" t="s">
        <v>121</v>
      </c>
      <c r="G3" s="60" t="s">
        <v>344</v>
      </c>
    </row>
    <row r="4" spans="1:7" x14ac:dyDescent="0.25">
      <c r="A4" s="55">
        <v>101030</v>
      </c>
      <c r="B4" s="55" t="s">
        <v>123</v>
      </c>
      <c r="C4" s="56" t="s">
        <v>124</v>
      </c>
      <c r="D4" s="57">
        <v>25020</v>
      </c>
      <c r="E4" s="55" t="s">
        <v>120</v>
      </c>
      <c r="F4" s="55" t="s">
        <v>121</v>
      </c>
      <c r="G4" s="60" t="s">
        <v>344</v>
      </c>
    </row>
    <row r="5" spans="1:7" x14ac:dyDescent="0.25">
      <c r="A5" s="55">
        <v>101050</v>
      </c>
      <c r="B5" s="55" t="s">
        <v>125</v>
      </c>
      <c r="C5" s="56" t="s">
        <v>126</v>
      </c>
      <c r="D5" s="57">
        <v>19541</v>
      </c>
      <c r="E5" s="55" t="s">
        <v>120</v>
      </c>
      <c r="F5" s="55" t="s">
        <v>121</v>
      </c>
      <c r="G5" s="60" t="s">
        <v>344</v>
      </c>
    </row>
    <row r="6" spans="1:7" x14ac:dyDescent="0.25">
      <c r="A6" s="55">
        <v>101100</v>
      </c>
      <c r="B6" s="55" t="s">
        <v>127</v>
      </c>
      <c r="C6" s="56" t="s">
        <v>128</v>
      </c>
      <c r="D6" s="57">
        <v>19541</v>
      </c>
      <c r="E6" s="55" t="s">
        <v>120</v>
      </c>
      <c r="F6" s="55" t="s">
        <v>121</v>
      </c>
      <c r="G6" s="60" t="s">
        <v>344</v>
      </c>
    </row>
    <row r="7" spans="1:7" x14ac:dyDescent="0.25">
      <c r="A7" s="55">
        <v>101140</v>
      </c>
      <c r="B7" s="55" t="s">
        <v>129</v>
      </c>
      <c r="C7" s="56" t="s">
        <v>130</v>
      </c>
      <c r="D7" s="57">
        <v>23743</v>
      </c>
      <c r="E7" s="55" t="s">
        <v>120</v>
      </c>
      <c r="F7" s="55" t="s">
        <v>121</v>
      </c>
      <c r="G7" s="60" t="s">
        <v>344</v>
      </c>
    </row>
    <row r="8" spans="1:7" x14ac:dyDescent="0.25">
      <c r="A8" s="55">
        <v>101150</v>
      </c>
      <c r="B8" s="55" t="s">
        <v>131</v>
      </c>
      <c r="C8" s="56" t="s">
        <v>132</v>
      </c>
      <c r="D8" s="57">
        <v>23743</v>
      </c>
      <c r="E8" s="55" t="s">
        <v>120</v>
      </c>
      <c r="F8" s="55" t="s">
        <v>133</v>
      </c>
      <c r="G8" s="60" t="s">
        <v>344</v>
      </c>
    </row>
    <row r="9" spans="1:7" x14ac:dyDescent="0.25">
      <c r="A9" s="55">
        <v>101170</v>
      </c>
      <c r="B9" s="55" t="s">
        <v>134</v>
      </c>
      <c r="C9" s="56" t="s">
        <v>135</v>
      </c>
      <c r="D9" s="57">
        <v>19541</v>
      </c>
      <c r="E9" s="55" t="s">
        <v>120</v>
      </c>
      <c r="F9" s="55" t="s">
        <v>121</v>
      </c>
      <c r="G9" s="60" t="s">
        <v>344</v>
      </c>
    </row>
    <row r="10" spans="1:7" x14ac:dyDescent="0.25">
      <c r="A10" s="55">
        <v>101190</v>
      </c>
      <c r="B10" s="55" t="s">
        <v>136</v>
      </c>
      <c r="C10" s="56" t="s">
        <v>137</v>
      </c>
      <c r="D10" s="57">
        <v>30133</v>
      </c>
      <c r="E10" s="55" t="s">
        <v>120</v>
      </c>
      <c r="F10" s="55" t="s">
        <v>121</v>
      </c>
      <c r="G10" s="60" t="s">
        <v>344</v>
      </c>
    </row>
    <row r="11" spans="1:7" x14ac:dyDescent="0.25">
      <c r="A11" s="55">
        <v>101400</v>
      </c>
      <c r="B11" s="55" t="s">
        <v>138</v>
      </c>
      <c r="C11" s="56" t="s">
        <v>139</v>
      </c>
      <c r="D11" s="57">
        <v>19541</v>
      </c>
      <c r="E11" s="55" t="s">
        <v>120</v>
      </c>
      <c r="F11" s="55" t="s">
        <v>121</v>
      </c>
      <c r="G11" s="60" t="s">
        <v>344</v>
      </c>
    </row>
    <row r="12" spans="1:7" x14ac:dyDescent="0.25">
      <c r="A12" s="55">
        <v>101410</v>
      </c>
      <c r="B12" s="55" t="s">
        <v>140</v>
      </c>
      <c r="C12" s="56" t="s">
        <v>141</v>
      </c>
      <c r="D12" s="57">
        <v>27576</v>
      </c>
      <c r="E12" s="55" t="s">
        <v>120</v>
      </c>
      <c r="F12" s="55" t="s">
        <v>121</v>
      </c>
      <c r="G12" s="60" t="s">
        <v>344</v>
      </c>
    </row>
    <row r="13" spans="1:7" x14ac:dyDescent="0.25">
      <c r="A13" s="55">
        <v>101430</v>
      </c>
      <c r="B13" s="55" t="s">
        <v>142</v>
      </c>
      <c r="C13" s="56" t="s">
        <v>143</v>
      </c>
      <c r="D13" s="57">
        <v>27576</v>
      </c>
      <c r="E13" s="55" t="s">
        <v>120</v>
      </c>
      <c r="F13" s="55" t="s">
        <v>121</v>
      </c>
      <c r="G13" s="60" t="s">
        <v>344</v>
      </c>
    </row>
    <row r="14" spans="1:7" x14ac:dyDescent="0.25">
      <c r="A14" s="55">
        <v>101470</v>
      </c>
      <c r="B14" s="55" t="s">
        <v>144</v>
      </c>
      <c r="C14" s="56" t="s">
        <v>145</v>
      </c>
      <c r="D14" s="57">
        <v>19541</v>
      </c>
      <c r="E14" s="55" t="s">
        <v>120</v>
      </c>
      <c r="F14" s="55" t="s">
        <v>121</v>
      </c>
      <c r="G14" s="60" t="s">
        <v>344</v>
      </c>
    </row>
    <row r="15" spans="1:7" x14ac:dyDescent="0.25">
      <c r="A15" s="55">
        <v>101510</v>
      </c>
      <c r="B15" s="55" t="s">
        <v>146</v>
      </c>
      <c r="C15" s="56" t="s">
        <v>147</v>
      </c>
      <c r="D15" s="57">
        <v>19541</v>
      </c>
      <c r="E15" s="55" t="s">
        <v>120</v>
      </c>
      <c r="F15" s="55" t="s">
        <v>121</v>
      </c>
      <c r="G15" s="60" t="s">
        <v>344</v>
      </c>
    </row>
    <row r="16" spans="1:7" x14ac:dyDescent="0.25">
      <c r="A16" s="55">
        <v>101520</v>
      </c>
      <c r="B16" s="55" t="s">
        <v>148</v>
      </c>
      <c r="C16" s="56" t="s">
        <v>149</v>
      </c>
      <c r="D16" s="57">
        <v>19541</v>
      </c>
      <c r="E16" s="55" t="s">
        <v>120</v>
      </c>
      <c r="F16" s="55" t="s">
        <v>121</v>
      </c>
      <c r="G16" s="60" t="s">
        <v>344</v>
      </c>
    </row>
    <row r="17" spans="1:7" x14ac:dyDescent="0.25">
      <c r="A17" s="55">
        <v>101530</v>
      </c>
      <c r="B17" s="55" t="s">
        <v>150</v>
      </c>
      <c r="C17" s="56" t="s">
        <v>151</v>
      </c>
      <c r="D17" s="57">
        <v>19541</v>
      </c>
      <c r="E17" s="55" t="s">
        <v>120</v>
      </c>
      <c r="F17" s="55" t="s">
        <v>121</v>
      </c>
      <c r="G17" s="60" t="s">
        <v>344</v>
      </c>
    </row>
    <row r="18" spans="1:7" x14ac:dyDescent="0.25">
      <c r="A18" s="55">
        <v>101540</v>
      </c>
      <c r="B18" s="55" t="s">
        <v>152</v>
      </c>
      <c r="C18" s="56" t="s">
        <v>153</v>
      </c>
      <c r="D18" s="57">
        <v>24289</v>
      </c>
      <c r="E18" s="55" t="s">
        <v>120</v>
      </c>
      <c r="F18" s="55" t="s">
        <v>121</v>
      </c>
      <c r="G18" s="60" t="s">
        <v>344</v>
      </c>
    </row>
    <row r="19" spans="1:7" x14ac:dyDescent="0.25">
      <c r="A19" s="55">
        <v>101590</v>
      </c>
      <c r="B19" s="55" t="s">
        <v>154</v>
      </c>
      <c r="C19" s="56" t="s">
        <v>155</v>
      </c>
      <c r="D19" s="57">
        <v>25020</v>
      </c>
      <c r="E19" s="55" t="s">
        <v>120</v>
      </c>
      <c r="F19" s="55" t="s">
        <v>121</v>
      </c>
      <c r="G19" s="60" t="s">
        <v>344</v>
      </c>
    </row>
    <row r="20" spans="1:7" x14ac:dyDescent="0.25">
      <c r="A20" s="55">
        <v>101600</v>
      </c>
      <c r="B20" s="55" t="s">
        <v>156</v>
      </c>
      <c r="C20" s="56" t="s">
        <v>157</v>
      </c>
      <c r="D20" s="57">
        <v>19541</v>
      </c>
      <c r="E20" s="55" t="s">
        <v>120</v>
      </c>
      <c r="F20" s="55" t="s">
        <v>121</v>
      </c>
      <c r="G20" s="60" t="s">
        <v>344</v>
      </c>
    </row>
    <row r="21" spans="1:7" x14ac:dyDescent="0.25">
      <c r="A21" s="55">
        <v>101770</v>
      </c>
      <c r="B21" s="55" t="s">
        <v>158</v>
      </c>
      <c r="C21" s="56" t="s">
        <v>159</v>
      </c>
      <c r="D21" s="57">
        <v>19541</v>
      </c>
      <c r="E21" s="55" t="s">
        <v>120</v>
      </c>
      <c r="F21" s="55" t="s">
        <v>121</v>
      </c>
      <c r="G21" s="60" t="s">
        <v>344</v>
      </c>
    </row>
    <row r="22" spans="1:7" x14ac:dyDescent="0.25">
      <c r="A22" s="55">
        <v>101790</v>
      </c>
      <c r="B22" s="55" t="s">
        <v>160</v>
      </c>
      <c r="C22" s="56" t="s">
        <v>161</v>
      </c>
      <c r="D22" s="57">
        <v>19541</v>
      </c>
      <c r="E22" s="55" t="s">
        <v>120</v>
      </c>
      <c r="F22" s="55" t="s">
        <v>121</v>
      </c>
      <c r="G22" s="60" t="s">
        <v>344</v>
      </c>
    </row>
    <row r="23" spans="1:7" x14ac:dyDescent="0.25">
      <c r="A23" s="55">
        <v>101800</v>
      </c>
      <c r="B23" s="55" t="s">
        <v>162</v>
      </c>
      <c r="C23" s="56" t="s">
        <v>163</v>
      </c>
      <c r="D23" s="57">
        <v>19541</v>
      </c>
      <c r="E23" s="55" t="s">
        <v>120</v>
      </c>
      <c r="F23" s="55" t="s">
        <v>121</v>
      </c>
      <c r="G23" s="60" t="s">
        <v>344</v>
      </c>
    </row>
    <row r="24" spans="1:7" x14ac:dyDescent="0.25">
      <c r="A24" s="55">
        <v>101880</v>
      </c>
      <c r="B24" s="55" t="s">
        <v>164</v>
      </c>
      <c r="C24" s="56" t="s">
        <v>165</v>
      </c>
      <c r="D24" s="57">
        <v>27211</v>
      </c>
      <c r="E24" s="55" t="s">
        <v>120</v>
      </c>
      <c r="F24" s="55" t="s">
        <v>121</v>
      </c>
      <c r="G24" s="60" t="s">
        <v>344</v>
      </c>
    </row>
    <row r="25" spans="1:7" x14ac:dyDescent="0.25">
      <c r="A25" s="55">
        <v>101920</v>
      </c>
      <c r="B25" s="55" t="s">
        <v>166</v>
      </c>
      <c r="C25" s="56" t="s">
        <v>167</v>
      </c>
      <c r="D25" s="57">
        <v>19541</v>
      </c>
      <c r="E25" s="55" t="s">
        <v>120</v>
      </c>
      <c r="F25" s="55" t="s">
        <v>121</v>
      </c>
      <c r="G25" s="60" t="s">
        <v>344</v>
      </c>
    </row>
    <row r="26" spans="1:7" x14ac:dyDescent="0.25">
      <c r="A26" s="55">
        <v>102100</v>
      </c>
      <c r="B26" s="55" t="s">
        <v>168</v>
      </c>
      <c r="C26" s="56" t="s">
        <v>169</v>
      </c>
      <c r="D26" s="57">
        <v>28307</v>
      </c>
      <c r="E26" s="55" t="s">
        <v>120</v>
      </c>
      <c r="F26" s="55" t="s">
        <v>121</v>
      </c>
      <c r="G26" s="60" t="s">
        <v>344</v>
      </c>
    </row>
    <row r="27" spans="1:7" x14ac:dyDescent="0.25">
      <c r="A27" s="55">
        <v>102200</v>
      </c>
      <c r="B27" s="55" t="s">
        <v>170</v>
      </c>
      <c r="C27" s="56" t="s">
        <v>171</v>
      </c>
      <c r="D27" s="57">
        <v>19541</v>
      </c>
      <c r="E27" s="55" t="s">
        <v>120</v>
      </c>
      <c r="F27" s="55" t="s">
        <v>121</v>
      </c>
      <c r="G27" s="60" t="s">
        <v>344</v>
      </c>
    </row>
    <row r="28" spans="1:7" x14ac:dyDescent="0.25">
      <c r="A28" s="55">
        <v>102300</v>
      </c>
      <c r="B28" s="55" t="s">
        <v>172</v>
      </c>
      <c r="C28" s="56" t="s">
        <v>173</v>
      </c>
      <c r="D28" s="57">
        <v>30864</v>
      </c>
      <c r="E28" s="55" t="s">
        <v>120</v>
      </c>
      <c r="F28" s="55" t="s">
        <v>121</v>
      </c>
      <c r="G28" s="60" t="s">
        <v>344</v>
      </c>
    </row>
    <row r="29" spans="1:7" x14ac:dyDescent="0.25">
      <c r="A29" s="55">
        <v>102350</v>
      </c>
      <c r="B29" s="55" t="s">
        <v>174</v>
      </c>
      <c r="C29" s="56" t="s">
        <v>175</v>
      </c>
      <c r="D29" s="57">
        <v>26846</v>
      </c>
      <c r="E29" s="55" t="s">
        <v>120</v>
      </c>
      <c r="F29" s="55" t="s">
        <v>121</v>
      </c>
      <c r="G29" s="60" t="s">
        <v>344</v>
      </c>
    </row>
    <row r="30" spans="1:7" x14ac:dyDescent="0.25">
      <c r="A30" s="55">
        <v>102400</v>
      </c>
      <c r="B30" s="55" t="s">
        <v>176</v>
      </c>
      <c r="C30" s="56" t="s">
        <v>177</v>
      </c>
      <c r="D30" s="57">
        <v>19541</v>
      </c>
      <c r="E30" s="55" t="s">
        <v>120</v>
      </c>
      <c r="F30" s="55" t="s">
        <v>121</v>
      </c>
      <c r="G30" s="60" t="s">
        <v>344</v>
      </c>
    </row>
    <row r="31" spans="1:7" x14ac:dyDescent="0.25">
      <c r="A31" s="55">
        <v>102450</v>
      </c>
      <c r="B31" s="55" t="s">
        <v>178</v>
      </c>
      <c r="C31" s="56" t="s">
        <v>179</v>
      </c>
      <c r="D31" s="57">
        <v>19541</v>
      </c>
      <c r="E31" s="55" t="s">
        <v>120</v>
      </c>
      <c r="F31" s="55" t="s">
        <v>121</v>
      </c>
      <c r="G31" s="60" t="s">
        <v>344</v>
      </c>
    </row>
    <row r="32" spans="1:7" x14ac:dyDescent="0.25">
      <c r="A32" s="55">
        <v>102500</v>
      </c>
      <c r="B32" s="55" t="s">
        <v>180</v>
      </c>
      <c r="C32" s="56" t="s">
        <v>181</v>
      </c>
      <c r="D32" s="57">
        <v>27942</v>
      </c>
      <c r="E32" s="55" t="s">
        <v>120</v>
      </c>
      <c r="F32" s="55" t="s">
        <v>121</v>
      </c>
      <c r="G32" s="60" t="s">
        <v>344</v>
      </c>
    </row>
    <row r="33" spans="1:7" x14ac:dyDescent="0.25">
      <c r="A33" s="55">
        <v>102700</v>
      </c>
      <c r="B33" s="55" t="s">
        <v>182</v>
      </c>
      <c r="C33" s="56" t="s">
        <v>183</v>
      </c>
      <c r="D33" s="57">
        <v>19541</v>
      </c>
      <c r="E33" s="55" t="s">
        <v>120</v>
      </c>
      <c r="F33" s="55" t="s">
        <v>184</v>
      </c>
      <c r="G33" s="60" t="s">
        <v>344</v>
      </c>
    </row>
    <row r="34" spans="1:7" x14ac:dyDescent="0.25">
      <c r="A34" s="55">
        <v>103010</v>
      </c>
      <c r="B34" s="55" t="s">
        <v>185</v>
      </c>
      <c r="C34" s="56" t="s">
        <v>186</v>
      </c>
      <c r="D34" s="57">
        <v>19541</v>
      </c>
      <c r="E34" s="55" t="s">
        <v>120</v>
      </c>
      <c r="F34" s="55" t="s">
        <v>121</v>
      </c>
      <c r="G34" s="60" t="s">
        <v>344</v>
      </c>
    </row>
    <row r="35" spans="1:7" x14ac:dyDescent="0.25">
      <c r="A35" s="55">
        <v>103020</v>
      </c>
      <c r="B35" s="55" t="s">
        <v>187</v>
      </c>
      <c r="C35" s="56" t="s">
        <v>188</v>
      </c>
      <c r="D35" s="57">
        <v>19541</v>
      </c>
      <c r="E35" s="55" t="s">
        <v>120</v>
      </c>
      <c r="F35" s="55" t="s">
        <v>121</v>
      </c>
      <c r="G35" s="60" t="s">
        <v>344</v>
      </c>
    </row>
    <row r="36" spans="1:7" x14ac:dyDescent="0.25">
      <c r="A36" s="55">
        <v>103060</v>
      </c>
      <c r="B36" s="55" t="s">
        <v>189</v>
      </c>
      <c r="C36" s="56" t="s">
        <v>190</v>
      </c>
      <c r="D36" s="57">
        <v>19541</v>
      </c>
      <c r="E36" s="55" t="s">
        <v>120</v>
      </c>
      <c r="F36" s="55" t="s">
        <v>121</v>
      </c>
      <c r="G36" s="60" t="s">
        <v>344</v>
      </c>
    </row>
    <row r="37" spans="1:7" x14ac:dyDescent="0.25">
      <c r="A37" s="55">
        <v>103070</v>
      </c>
      <c r="B37" s="55" t="s">
        <v>191</v>
      </c>
      <c r="C37" s="56" t="s">
        <v>192</v>
      </c>
      <c r="D37" s="57">
        <v>33055</v>
      </c>
      <c r="E37" s="55" t="s">
        <v>120</v>
      </c>
      <c r="F37" s="55" t="s">
        <v>121</v>
      </c>
      <c r="G37" s="60" t="s">
        <v>344</v>
      </c>
    </row>
    <row r="38" spans="1:7" x14ac:dyDescent="0.25">
      <c r="A38" s="55">
        <v>103100</v>
      </c>
      <c r="B38" s="55" t="s">
        <v>193</v>
      </c>
      <c r="C38" s="56" t="s">
        <v>194</v>
      </c>
      <c r="D38" s="57">
        <v>23559</v>
      </c>
      <c r="E38" s="55" t="s">
        <v>120</v>
      </c>
      <c r="F38" s="55" t="s">
        <v>121</v>
      </c>
      <c r="G38" s="60" t="s">
        <v>344</v>
      </c>
    </row>
    <row r="39" spans="1:7" x14ac:dyDescent="0.25">
      <c r="A39" s="55">
        <v>103120</v>
      </c>
      <c r="B39" s="55" t="s">
        <v>195</v>
      </c>
      <c r="C39" s="56" t="s">
        <v>196</v>
      </c>
      <c r="D39" s="57">
        <v>19541</v>
      </c>
      <c r="E39" s="55" t="s">
        <v>120</v>
      </c>
      <c r="F39" s="55" t="s">
        <v>121</v>
      </c>
      <c r="G39" s="60" t="s">
        <v>344</v>
      </c>
    </row>
    <row r="40" spans="1:7" x14ac:dyDescent="0.25">
      <c r="A40" s="55">
        <v>103150</v>
      </c>
      <c r="B40" s="55" t="s">
        <v>197</v>
      </c>
      <c r="C40" s="56" t="s">
        <v>198</v>
      </c>
      <c r="D40" s="57">
        <v>19541</v>
      </c>
      <c r="E40" s="55" t="s">
        <v>120</v>
      </c>
      <c r="F40" s="55" t="s">
        <v>121</v>
      </c>
      <c r="G40" s="60" t="s">
        <v>344</v>
      </c>
    </row>
    <row r="41" spans="1:7" x14ac:dyDescent="0.25">
      <c r="A41" s="55">
        <v>103160</v>
      </c>
      <c r="B41" s="55" t="s">
        <v>199</v>
      </c>
      <c r="C41" s="56" t="s">
        <v>200</v>
      </c>
      <c r="D41" s="57">
        <v>32690</v>
      </c>
      <c r="E41" s="55" t="s">
        <v>120</v>
      </c>
      <c r="F41" s="55" t="s">
        <v>121</v>
      </c>
      <c r="G41" s="60" t="s">
        <v>344</v>
      </c>
    </row>
    <row r="42" spans="1:7" x14ac:dyDescent="0.25">
      <c r="A42" s="55">
        <v>103180</v>
      </c>
      <c r="B42" s="55" t="s">
        <v>201</v>
      </c>
      <c r="C42" s="56" t="s">
        <v>202</v>
      </c>
      <c r="D42" s="57">
        <v>19541</v>
      </c>
      <c r="E42" s="55" t="s">
        <v>120</v>
      </c>
      <c r="F42" s="55" t="s">
        <v>121</v>
      </c>
      <c r="G42" s="60" t="s">
        <v>344</v>
      </c>
    </row>
    <row r="43" spans="1:7" x14ac:dyDescent="0.25">
      <c r="A43" s="55">
        <v>103200</v>
      </c>
      <c r="B43" s="55" t="s">
        <v>203</v>
      </c>
      <c r="C43" s="56" t="s">
        <v>204</v>
      </c>
      <c r="D43" s="57">
        <v>29768</v>
      </c>
      <c r="E43" s="55" t="s">
        <v>120</v>
      </c>
      <c r="F43" s="55" t="s">
        <v>121</v>
      </c>
      <c r="G43" s="60" t="s">
        <v>344</v>
      </c>
    </row>
    <row r="44" spans="1:7" x14ac:dyDescent="0.25">
      <c r="A44" s="55">
        <v>103220</v>
      </c>
      <c r="B44" s="55" t="s">
        <v>205</v>
      </c>
      <c r="C44" s="56" t="s">
        <v>206</v>
      </c>
      <c r="D44" s="57">
        <v>19541</v>
      </c>
      <c r="E44" s="55" t="s">
        <v>120</v>
      </c>
      <c r="F44" s="55" t="s">
        <v>121</v>
      </c>
      <c r="G44" s="60" t="s">
        <v>344</v>
      </c>
    </row>
    <row r="45" spans="1:7" x14ac:dyDescent="0.25">
      <c r="A45" s="55">
        <v>103240</v>
      </c>
      <c r="B45" s="55" t="s">
        <v>207</v>
      </c>
      <c r="C45" s="56" t="s">
        <v>208</v>
      </c>
      <c r="D45" s="57">
        <v>32874</v>
      </c>
      <c r="E45" s="55" t="s">
        <v>120</v>
      </c>
      <c r="F45" s="55" t="s">
        <v>121</v>
      </c>
      <c r="G45" s="60" t="s">
        <v>344</v>
      </c>
    </row>
    <row r="46" spans="1:7" x14ac:dyDescent="0.25">
      <c r="A46" s="55">
        <v>103250</v>
      </c>
      <c r="B46" s="55" t="s">
        <v>209</v>
      </c>
      <c r="C46" s="56" t="s">
        <v>210</v>
      </c>
      <c r="D46" s="57">
        <v>19541</v>
      </c>
      <c r="E46" s="55" t="s">
        <v>120</v>
      </c>
      <c r="F46" s="55" t="s">
        <v>121</v>
      </c>
      <c r="G46" s="60" t="s">
        <v>344</v>
      </c>
    </row>
    <row r="47" spans="1:7" x14ac:dyDescent="0.25">
      <c r="A47" s="55">
        <v>103260</v>
      </c>
      <c r="B47" s="55" t="s">
        <v>211</v>
      </c>
      <c r="C47" s="56" t="s">
        <v>212</v>
      </c>
      <c r="D47" s="57">
        <v>30498</v>
      </c>
      <c r="E47" s="55" t="s">
        <v>120</v>
      </c>
      <c r="F47" s="55" t="s">
        <v>121</v>
      </c>
      <c r="G47" s="60" t="s">
        <v>344</v>
      </c>
    </row>
    <row r="48" spans="1:7" x14ac:dyDescent="0.25">
      <c r="A48" s="55">
        <v>103270</v>
      </c>
      <c r="B48" s="55" t="s">
        <v>213</v>
      </c>
      <c r="C48" s="56" t="s">
        <v>214</v>
      </c>
      <c r="D48" s="57">
        <v>19541</v>
      </c>
      <c r="E48" s="55" t="s">
        <v>120</v>
      </c>
      <c r="F48" s="55" t="s">
        <v>121</v>
      </c>
      <c r="G48" s="60" t="s">
        <v>344</v>
      </c>
    </row>
    <row r="49" spans="1:7" x14ac:dyDescent="0.25">
      <c r="A49" s="55">
        <v>103350</v>
      </c>
      <c r="B49" s="55" t="s">
        <v>215</v>
      </c>
      <c r="C49" s="56" t="s">
        <v>216</v>
      </c>
      <c r="D49" s="57">
        <v>19541</v>
      </c>
      <c r="E49" s="55" t="s">
        <v>120</v>
      </c>
      <c r="F49" s="55" t="s">
        <v>121</v>
      </c>
      <c r="G49" s="60" t="s">
        <v>344</v>
      </c>
    </row>
    <row r="50" spans="1:7" x14ac:dyDescent="0.25">
      <c r="A50" s="55">
        <v>103380</v>
      </c>
      <c r="B50" s="59" t="s">
        <v>217</v>
      </c>
      <c r="C50" s="56" t="s">
        <v>218</v>
      </c>
      <c r="D50" s="57">
        <v>20668</v>
      </c>
      <c r="E50" s="55" t="s">
        <v>120</v>
      </c>
      <c r="F50" s="55" t="s">
        <v>121</v>
      </c>
      <c r="G50" s="60" t="s">
        <v>344</v>
      </c>
    </row>
    <row r="51" spans="1:7" x14ac:dyDescent="0.25">
      <c r="A51" s="55">
        <v>103460</v>
      </c>
      <c r="B51" s="55" t="s">
        <v>219</v>
      </c>
      <c r="C51" s="56" t="s">
        <v>220</v>
      </c>
      <c r="D51" s="57">
        <v>20271</v>
      </c>
      <c r="E51" s="55" t="s">
        <v>120</v>
      </c>
      <c r="F51" s="55" t="s">
        <v>121</v>
      </c>
      <c r="G51" s="60" t="s">
        <v>344</v>
      </c>
    </row>
    <row r="52" spans="1:7" x14ac:dyDescent="0.25">
      <c r="A52" s="55">
        <v>103500</v>
      </c>
      <c r="B52" s="55" t="s">
        <v>221</v>
      </c>
      <c r="C52" s="56" t="s">
        <v>222</v>
      </c>
      <c r="D52" s="57">
        <v>19541</v>
      </c>
      <c r="E52" s="55" t="s">
        <v>120</v>
      </c>
      <c r="F52" s="55" t="s">
        <v>121</v>
      </c>
      <c r="G52" s="60" t="s">
        <v>344</v>
      </c>
    </row>
    <row r="53" spans="1:7" x14ac:dyDescent="0.25">
      <c r="A53" s="55">
        <v>103530</v>
      </c>
      <c r="B53" s="55" t="s">
        <v>223</v>
      </c>
      <c r="C53" s="56" t="s">
        <v>224</v>
      </c>
      <c r="D53" s="57">
        <v>25020</v>
      </c>
      <c r="E53" s="55" t="s">
        <v>120</v>
      </c>
      <c r="F53" s="55" t="s">
        <v>121</v>
      </c>
      <c r="G53" s="60" t="s">
        <v>344</v>
      </c>
    </row>
    <row r="54" spans="1:7" x14ac:dyDescent="0.25">
      <c r="A54" s="55">
        <v>103570</v>
      </c>
      <c r="B54" s="55" t="s">
        <v>225</v>
      </c>
      <c r="C54" s="56" t="s">
        <v>226</v>
      </c>
      <c r="D54" s="57">
        <v>19541</v>
      </c>
      <c r="E54" s="55" t="s">
        <v>120</v>
      </c>
      <c r="F54" s="55" t="s">
        <v>121</v>
      </c>
      <c r="G54" s="60" t="s">
        <v>344</v>
      </c>
    </row>
    <row r="55" spans="1:7" x14ac:dyDescent="0.25">
      <c r="A55" s="55">
        <v>103610</v>
      </c>
      <c r="B55" s="55" t="s">
        <v>227</v>
      </c>
      <c r="C55" s="56" t="s">
        <v>228</v>
      </c>
      <c r="D55" s="57">
        <v>29738</v>
      </c>
      <c r="E55" s="55" t="s">
        <v>120</v>
      </c>
      <c r="F55" s="55" t="s">
        <v>121</v>
      </c>
      <c r="G55" s="60" t="s">
        <v>344</v>
      </c>
    </row>
    <row r="56" spans="1:7" x14ac:dyDescent="0.25">
      <c r="A56" s="55">
        <v>103620</v>
      </c>
      <c r="B56" s="55" t="s">
        <v>229</v>
      </c>
      <c r="C56" s="56" t="s">
        <v>230</v>
      </c>
      <c r="D56" s="57">
        <v>37438</v>
      </c>
      <c r="E56" s="55" t="s">
        <v>120</v>
      </c>
      <c r="F56" s="55" t="s">
        <v>121</v>
      </c>
      <c r="G56" s="60" t="s">
        <v>344</v>
      </c>
    </row>
    <row r="57" spans="1:7" x14ac:dyDescent="0.25">
      <c r="A57" s="55">
        <v>103650</v>
      </c>
      <c r="B57" s="55" t="s">
        <v>231</v>
      </c>
      <c r="C57" s="56" t="s">
        <v>232</v>
      </c>
      <c r="D57" s="57">
        <v>19541</v>
      </c>
      <c r="E57" s="55" t="s">
        <v>120</v>
      </c>
      <c r="F57" s="55" t="s">
        <v>121</v>
      </c>
      <c r="G57" s="60" t="s">
        <v>344</v>
      </c>
    </row>
    <row r="58" spans="1:7" x14ac:dyDescent="0.25">
      <c r="A58" s="55">
        <v>103660</v>
      </c>
      <c r="B58" s="55" t="s">
        <v>233</v>
      </c>
      <c r="C58" s="56" t="s">
        <v>234</v>
      </c>
      <c r="D58" s="57">
        <v>31594</v>
      </c>
      <c r="E58" s="55" t="s">
        <v>120</v>
      </c>
      <c r="F58" s="55" t="s">
        <v>121</v>
      </c>
      <c r="G58" s="60" t="s">
        <v>344</v>
      </c>
    </row>
    <row r="59" spans="1:7" x14ac:dyDescent="0.25">
      <c r="A59" s="55">
        <v>103680</v>
      </c>
      <c r="B59" s="55" t="s">
        <v>235</v>
      </c>
      <c r="C59" s="56" t="s">
        <v>236</v>
      </c>
      <c r="D59" s="57">
        <v>30133</v>
      </c>
      <c r="E59" s="55" t="s">
        <v>120</v>
      </c>
      <c r="F59" s="55" t="s">
        <v>121</v>
      </c>
      <c r="G59" s="60" t="s">
        <v>344</v>
      </c>
    </row>
    <row r="60" spans="1:7" x14ac:dyDescent="0.25">
      <c r="A60" s="55">
        <v>103710</v>
      </c>
      <c r="B60" s="55" t="s">
        <v>237</v>
      </c>
      <c r="C60" s="56" t="s">
        <v>238</v>
      </c>
      <c r="D60" s="57">
        <v>19541</v>
      </c>
      <c r="E60" s="55" t="s">
        <v>120</v>
      </c>
      <c r="F60" s="55" t="s">
        <v>121</v>
      </c>
      <c r="G60" s="60" t="s">
        <v>344</v>
      </c>
    </row>
    <row r="61" spans="1:7" x14ac:dyDescent="0.25">
      <c r="A61" s="55">
        <v>103750</v>
      </c>
      <c r="B61" s="59" t="s">
        <v>239</v>
      </c>
      <c r="C61" s="56" t="s">
        <v>240</v>
      </c>
      <c r="D61" s="57">
        <v>19541</v>
      </c>
      <c r="E61" s="55" t="s">
        <v>120</v>
      </c>
      <c r="F61" s="55" t="s">
        <v>121</v>
      </c>
      <c r="G61" s="60" t="s">
        <v>344</v>
      </c>
    </row>
    <row r="62" spans="1:7" x14ac:dyDescent="0.25">
      <c r="A62" s="55">
        <v>103770</v>
      </c>
      <c r="B62" s="55" t="s">
        <v>241</v>
      </c>
      <c r="C62" s="56" t="s">
        <v>242</v>
      </c>
      <c r="D62" s="57">
        <v>19541</v>
      </c>
      <c r="E62" s="55" t="s">
        <v>120</v>
      </c>
      <c r="F62" s="55" t="s">
        <v>121</v>
      </c>
      <c r="G62" s="60" t="s">
        <v>344</v>
      </c>
    </row>
    <row r="63" spans="1:7" x14ac:dyDescent="0.25">
      <c r="A63" s="55">
        <v>103820</v>
      </c>
      <c r="B63" s="55" t="s">
        <v>243</v>
      </c>
      <c r="C63" s="56" t="s">
        <v>244</v>
      </c>
      <c r="D63" s="57">
        <v>19541</v>
      </c>
      <c r="E63" s="55" t="s">
        <v>120</v>
      </c>
      <c r="F63" s="55" t="s">
        <v>121</v>
      </c>
      <c r="G63" s="60" t="s">
        <v>344</v>
      </c>
    </row>
    <row r="64" spans="1:7" x14ac:dyDescent="0.25">
      <c r="A64" s="55">
        <v>103830</v>
      </c>
      <c r="B64" s="55" t="s">
        <v>245</v>
      </c>
      <c r="C64" s="56" t="s">
        <v>246</v>
      </c>
      <c r="D64" s="57">
        <v>19541</v>
      </c>
      <c r="E64" s="55" t="s">
        <v>120</v>
      </c>
      <c r="F64" s="55" t="s">
        <v>121</v>
      </c>
      <c r="G64" s="60" t="s">
        <v>344</v>
      </c>
    </row>
    <row r="65" spans="1:7" x14ac:dyDescent="0.25">
      <c r="A65" s="55">
        <v>103850</v>
      </c>
      <c r="B65" s="55" t="s">
        <v>247</v>
      </c>
      <c r="C65" s="56" t="s">
        <v>248</v>
      </c>
      <c r="D65" s="57">
        <v>19541</v>
      </c>
      <c r="E65" s="55" t="s">
        <v>120</v>
      </c>
      <c r="F65" s="55" t="s">
        <v>121</v>
      </c>
      <c r="G65" s="60" t="s">
        <v>344</v>
      </c>
    </row>
    <row r="66" spans="1:7" x14ac:dyDescent="0.25">
      <c r="A66" s="55">
        <v>103860</v>
      </c>
      <c r="B66" s="55" t="s">
        <v>249</v>
      </c>
      <c r="C66" s="56" t="s">
        <v>250</v>
      </c>
      <c r="D66" s="57">
        <v>23924</v>
      </c>
      <c r="E66" s="55" t="s">
        <v>120</v>
      </c>
      <c r="F66" s="55" t="s">
        <v>121</v>
      </c>
      <c r="G66" s="60" t="s">
        <v>344</v>
      </c>
    </row>
    <row r="67" spans="1:7" x14ac:dyDescent="0.25">
      <c r="A67" s="55">
        <v>103870</v>
      </c>
      <c r="B67" s="59" t="s">
        <v>251</v>
      </c>
      <c r="C67" s="56" t="s">
        <v>252</v>
      </c>
      <c r="D67" s="57">
        <v>31229</v>
      </c>
      <c r="E67" s="55" t="s">
        <v>120</v>
      </c>
      <c r="F67" s="55" t="s">
        <v>121</v>
      </c>
      <c r="G67" s="60" t="s">
        <v>344</v>
      </c>
    </row>
    <row r="68" spans="1:7" x14ac:dyDescent="0.25">
      <c r="A68" s="55">
        <v>103880</v>
      </c>
      <c r="B68" s="55" t="s">
        <v>253</v>
      </c>
      <c r="C68" s="56" t="s">
        <v>254</v>
      </c>
      <c r="D68" s="57">
        <v>19541</v>
      </c>
      <c r="E68" s="55" t="s">
        <v>120</v>
      </c>
      <c r="F68" s="55" t="s">
        <v>121</v>
      </c>
      <c r="G68" s="60" t="s">
        <v>344</v>
      </c>
    </row>
    <row r="69" spans="1:7" x14ac:dyDescent="0.25">
      <c r="A69" s="55">
        <v>103890</v>
      </c>
      <c r="B69" s="55" t="s">
        <v>255</v>
      </c>
      <c r="C69" s="56" t="s">
        <v>256</v>
      </c>
      <c r="D69" s="57">
        <v>33420</v>
      </c>
      <c r="E69" s="55" t="s">
        <v>120</v>
      </c>
      <c r="F69" s="55" t="s">
        <v>121</v>
      </c>
      <c r="G69" s="60" t="s">
        <v>344</v>
      </c>
    </row>
    <row r="70" spans="1:7" x14ac:dyDescent="0.25">
      <c r="A70" s="55">
        <v>103900</v>
      </c>
      <c r="B70" s="55" t="s">
        <v>257</v>
      </c>
      <c r="C70" s="56" t="s">
        <v>258</v>
      </c>
      <c r="D70" s="57">
        <v>19541</v>
      </c>
      <c r="E70" s="55" t="s">
        <v>120</v>
      </c>
      <c r="F70" s="55" t="s">
        <v>121</v>
      </c>
      <c r="G70" s="60" t="s">
        <v>344</v>
      </c>
    </row>
    <row r="71" spans="1:7" x14ac:dyDescent="0.25">
      <c r="A71" s="55">
        <v>103940</v>
      </c>
      <c r="B71" s="55" t="s">
        <v>259</v>
      </c>
      <c r="C71" s="56" t="s">
        <v>260</v>
      </c>
      <c r="D71" s="57">
        <v>23924</v>
      </c>
      <c r="E71" s="55" t="s">
        <v>120</v>
      </c>
      <c r="F71" s="55" t="s">
        <v>121</v>
      </c>
      <c r="G71" s="60" t="s">
        <v>344</v>
      </c>
    </row>
    <row r="72" spans="1:7" x14ac:dyDescent="0.25">
      <c r="A72" s="55">
        <v>103960</v>
      </c>
      <c r="B72" s="55" t="s">
        <v>261</v>
      </c>
      <c r="C72" s="56" t="s">
        <v>262</v>
      </c>
      <c r="D72" s="57">
        <v>19541</v>
      </c>
      <c r="E72" s="55" t="s">
        <v>120</v>
      </c>
      <c r="F72" s="55" t="s">
        <v>121</v>
      </c>
      <c r="G72" s="60" t="s">
        <v>344</v>
      </c>
    </row>
    <row r="73" spans="1:7" x14ac:dyDescent="0.25">
      <c r="A73" s="55">
        <v>103980</v>
      </c>
      <c r="B73" s="55" t="s">
        <v>263</v>
      </c>
      <c r="C73" s="56" t="s">
        <v>264</v>
      </c>
      <c r="D73" s="57">
        <v>24654</v>
      </c>
      <c r="E73" s="55" t="s">
        <v>120</v>
      </c>
      <c r="F73" s="55" t="s">
        <v>121</v>
      </c>
      <c r="G73" s="60" t="s">
        <v>344</v>
      </c>
    </row>
    <row r="74" spans="1:7" x14ac:dyDescent="0.25">
      <c r="A74" s="55">
        <v>104550</v>
      </c>
      <c r="B74" s="55" t="s">
        <v>265</v>
      </c>
      <c r="C74" s="56" t="s">
        <v>266</v>
      </c>
      <c r="D74" s="57">
        <v>19541</v>
      </c>
      <c r="E74" s="55" t="s">
        <v>120</v>
      </c>
      <c r="F74" s="55" t="s">
        <v>121</v>
      </c>
      <c r="G74" s="60" t="s">
        <v>344</v>
      </c>
    </row>
    <row r="75" spans="1:7" x14ac:dyDescent="0.25">
      <c r="A75" s="55">
        <v>104750</v>
      </c>
      <c r="B75" s="55" t="s">
        <v>267</v>
      </c>
      <c r="C75" s="56" t="s">
        <v>268</v>
      </c>
      <c r="D75" s="57">
        <v>19541</v>
      </c>
      <c r="E75" s="55" t="s">
        <v>269</v>
      </c>
      <c r="F75" s="55" t="s">
        <v>133</v>
      </c>
      <c r="G75" s="60" t="s">
        <v>344</v>
      </c>
    </row>
    <row r="76" spans="1:7" x14ac:dyDescent="0.25">
      <c r="A76" s="55">
        <v>104820</v>
      </c>
      <c r="B76" s="55" t="s">
        <v>270</v>
      </c>
      <c r="C76" s="56" t="s">
        <v>271</v>
      </c>
      <c r="D76" s="57">
        <v>24289</v>
      </c>
      <c r="E76" s="55" t="s">
        <v>120</v>
      </c>
      <c r="F76" s="55" t="s">
        <v>121</v>
      </c>
      <c r="G76" s="60" t="s">
        <v>344</v>
      </c>
    </row>
    <row r="77" spans="1:7" x14ac:dyDescent="0.25">
      <c r="A77" s="55">
        <v>104920</v>
      </c>
      <c r="B77" s="55" t="s">
        <v>272</v>
      </c>
      <c r="C77" s="56" t="s">
        <v>273</v>
      </c>
      <c r="D77" s="57">
        <v>19541</v>
      </c>
      <c r="E77" s="55" t="s">
        <v>120</v>
      </c>
      <c r="F77" s="55" t="s">
        <v>133</v>
      </c>
      <c r="G77" s="60" t="s">
        <v>344</v>
      </c>
    </row>
    <row r="78" spans="1:7" x14ac:dyDescent="0.25">
      <c r="A78" s="55">
        <v>104940</v>
      </c>
      <c r="B78" s="55" t="s">
        <v>274</v>
      </c>
      <c r="C78" s="56" t="s">
        <v>275</v>
      </c>
      <c r="D78" s="57">
        <v>23924</v>
      </c>
      <c r="E78" s="55" t="s">
        <v>120</v>
      </c>
      <c r="F78" s="55" t="s">
        <v>184</v>
      </c>
      <c r="G78" s="60" t="s">
        <v>344</v>
      </c>
    </row>
    <row r="79" spans="1:7" x14ac:dyDescent="0.25">
      <c r="A79" s="55">
        <v>105200</v>
      </c>
      <c r="B79" s="55" t="s">
        <v>276</v>
      </c>
      <c r="C79" s="56" t="s">
        <v>277</v>
      </c>
      <c r="D79" s="57">
        <v>19541</v>
      </c>
      <c r="E79" s="55" t="s">
        <v>120</v>
      </c>
      <c r="F79" s="55" t="s">
        <v>121</v>
      </c>
      <c r="G79" s="60" t="s">
        <v>344</v>
      </c>
    </row>
    <row r="80" spans="1:7" x14ac:dyDescent="0.25">
      <c r="A80" s="55">
        <v>105220</v>
      </c>
      <c r="B80" s="55" t="s">
        <v>278</v>
      </c>
      <c r="C80" s="56" t="s">
        <v>279</v>
      </c>
      <c r="D80" s="57">
        <v>19541</v>
      </c>
      <c r="E80" s="55" t="s">
        <v>120</v>
      </c>
      <c r="F80" s="55" t="s">
        <v>121</v>
      </c>
      <c r="G80" s="60" t="s">
        <v>344</v>
      </c>
    </row>
    <row r="81" spans="1:7" x14ac:dyDescent="0.25">
      <c r="A81" s="55">
        <v>105360</v>
      </c>
      <c r="B81" s="55" t="s">
        <v>280</v>
      </c>
      <c r="C81" s="56" t="s">
        <v>281</v>
      </c>
      <c r="D81" s="57">
        <v>26481</v>
      </c>
      <c r="E81" s="55" t="s">
        <v>120</v>
      </c>
      <c r="F81" s="55" t="s">
        <v>121</v>
      </c>
      <c r="G81" s="60" t="s">
        <v>344</v>
      </c>
    </row>
    <row r="82" spans="1:7" x14ac:dyDescent="0.25">
      <c r="A82" s="55">
        <v>105700</v>
      </c>
      <c r="B82" s="55" t="s">
        <v>282</v>
      </c>
      <c r="C82" s="56" t="s">
        <v>283</v>
      </c>
      <c r="D82" s="57">
        <v>19541</v>
      </c>
      <c r="E82" s="55" t="s">
        <v>120</v>
      </c>
      <c r="F82" s="55" t="s">
        <v>121</v>
      </c>
      <c r="G82" s="60" t="s">
        <v>344</v>
      </c>
    </row>
    <row r="83" spans="1:7" x14ac:dyDescent="0.25">
      <c r="A83" s="55">
        <v>105800</v>
      </c>
      <c r="B83" s="55" t="s">
        <v>284</v>
      </c>
      <c r="C83" s="56" t="s">
        <v>285</v>
      </c>
      <c r="D83" s="57">
        <v>25385</v>
      </c>
      <c r="E83" s="55" t="s">
        <v>120</v>
      </c>
      <c r="F83" s="55" t="s">
        <v>121</v>
      </c>
      <c r="G83" s="60" t="s">
        <v>344</v>
      </c>
    </row>
    <row r="84" spans="1:7" x14ac:dyDescent="0.25">
      <c r="A84" s="55">
        <v>106100</v>
      </c>
      <c r="B84" s="55" t="s">
        <v>286</v>
      </c>
      <c r="C84" s="56" t="s">
        <v>287</v>
      </c>
      <c r="D84" s="57">
        <v>19541</v>
      </c>
      <c r="E84" s="55" t="s">
        <v>120</v>
      </c>
      <c r="F84" s="55" t="s">
        <v>121</v>
      </c>
      <c r="G84" s="60" t="s">
        <v>344</v>
      </c>
    </row>
    <row r="85" spans="1:7" x14ac:dyDescent="0.25">
      <c r="A85" s="55">
        <v>107100</v>
      </c>
      <c r="B85" s="55" t="s">
        <v>288</v>
      </c>
      <c r="C85" s="56" t="s">
        <v>289</v>
      </c>
      <c r="D85" s="57">
        <v>31625</v>
      </c>
      <c r="E85" s="55" t="s">
        <v>120</v>
      </c>
      <c r="F85" s="55" t="s">
        <v>121</v>
      </c>
      <c r="G85" s="60" t="s">
        <v>344</v>
      </c>
    </row>
    <row r="86" spans="1:7" x14ac:dyDescent="0.25">
      <c r="A86" s="55">
        <v>107200</v>
      </c>
      <c r="B86" s="55" t="s">
        <v>290</v>
      </c>
      <c r="C86" s="56" t="s">
        <v>291</v>
      </c>
      <c r="D86" s="57">
        <v>19541</v>
      </c>
      <c r="E86" s="55" t="s">
        <v>120</v>
      </c>
      <c r="F86" s="55" t="s">
        <v>121</v>
      </c>
      <c r="G86" s="60" t="s">
        <v>344</v>
      </c>
    </row>
    <row r="87" spans="1:7" x14ac:dyDescent="0.25">
      <c r="A87" s="55">
        <v>107300</v>
      </c>
      <c r="B87" s="55" t="s">
        <v>292</v>
      </c>
      <c r="C87" s="56" t="s">
        <v>293</v>
      </c>
      <c r="D87" s="57">
        <v>19541</v>
      </c>
      <c r="E87" s="55" t="s">
        <v>120</v>
      </c>
      <c r="F87" s="55" t="s">
        <v>133</v>
      </c>
      <c r="G87" s="60" t="s">
        <v>344</v>
      </c>
    </row>
    <row r="88" spans="1:7" x14ac:dyDescent="0.25">
      <c r="A88" s="55">
        <v>107400</v>
      </c>
      <c r="B88" s="55" t="s">
        <v>294</v>
      </c>
      <c r="C88" s="56" t="s">
        <v>295</v>
      </c>
      <c r="D88" s="57">
        <v>19541</v>
      </c>
      <c r="E88" s="55" t="s">
        <v>120</v>
      </c>
      <c r="F88" s="55" t="s">
        <v>121</v>
      </c>
      <c r="G88" s="60" t="s">
        <v>344</v>
      </c>
    </row>
    <row r="89" spans="1:7" x14ac:dyDescent="0.25">
      <c r="A89" s="55">
        <v>107500</v>
      </c>
      <c r="B89" s="55" t="s">
        <v>296</v>
      </c>
      <c r="C89" s="56" t="s">
        <v>297</v>
      </c>
      <c r="D89" s="57">
        <v>19541</v>
      </c>
      <c r="E89" s="55" t="s">
        <v>120</v>
      </c>
      <c r="F89" s="55" t="s">
        <v>121</v>
      </c>
      <c r="G89" s="60" t="s">
        <v>344</v>
      </c>
    </row>
    <row r="90" spans="1:7" x14ac:dyDescent="0.25">
      <c r="A90" s="55">
        <v>107700</v>
      </c>
      <c r="B90" s="55" t="s">
        <v>298</v>
      </c>
      <c r="C90" s="56" t="s">
        <v>299</v>
      </c>
      <c r="D90" s="57">
        <v>20904</v>
      </c>
      <c r="E90" s="55" t="s">
        <v>120</v>
      </c>
      <c r="F90" s="55" t="s">
        <v>121</v>
      </c>
      <c r="G90" s="60" t="s">
        <v>344</v>
      </c>
    </row>
    <row r="91" spans="1:7" x14ac:dyDescent="0.25">
      <c r="A91" s="55">
        <v>107900</v>
      </c>
      <c r="B91" s="55" t="s">
        <v>300</v>
      </c>
      <c r="C91" s="56" t="s">
        <v>301</v>
      </c>
      <c r="D91" s="57">
        <v>29403</v>
      </c>
      <c r="E91" s="55" t="s">
        <v>120</v>
      </c>
      <c r="F91" s="55" t="s">
        <v>121</v>
      </c>
      <c r="G91" s="60" t="s">
        <v>344</v>
      </c>
    </row>
    <row r="92" spans="1:7" x14ac:dyDescent="0.25">
      <c r="A92" s="55">
        <v>109010</v>
      </c>
      <c r="B92" s="55" t="s">
        <v>302</v>
      </c>
      <c r="C92" s="56" t="s">
        <v>303</v>
      </c>
      <c r="D92" s="57">
        <v>33786</v>
      </c>
      <c r="E92" s="55" t="s">
        <v>120</v>
      </c>
      <c r="F92" s="55" t="s">
        <v>121</v>
      </c>
      <c r="G92" s="60" t="s">
        <v>344</v>
      </c>
    </row>
    <row r="93" spans="1:7" x14ac:dyDescent="0.25">
      <c r="A93" s="55">
        <v>109030</v>
      </c>
      <c r="B93" s="55" t="s">
        <v>304</v>
      </c>
      <c r="C93" s="56" t="s">
        <v>305</v>
      </c>
      <c r="D93" s="57">
        <v>27181</v>
      </c>
      <c r="E93" s="55" t="s">
        <v>120</v>
      </c>
      <c r="F93" s="55" t="s">
        <v>121</v>
      </c>
      <c r="G93" s="60" t="s">
        <v>344</v>
      </c>
    </row>
    <row r="94" spans="1:7" x14ac:dyDescent="0.25">
      <c r="A94" s="55">
        <v>109040</v>
      </c>
      <c r="B94" s="55" t="s">
        <v>306</v>
      </c>
      <c r="C94" s="56" t="s">
        <v>307</v>
      </c>
      <c r="D94" s="57">
        <v>33786</v>
      </c>
      <c r="E94" s="55" t="s">
        <v>120</v>
      </c>
      <c r="F94" s="55" t="s">
        <v>121</v>
      </c>
      <c r="G94" s="60" t="s">
        <v>344</v>
      </c>
    </row>
    <row r="95" spans="1:7" x14ac:dyDescent="0.25">
      <c r="A95" s="55">
        <v>109050</v>
      </c>
      <c r="B95" s="55" t="s">
        <v>308</v>
      </c>
      <c r="C95" s="56" t="s">
        <v>309</v>
      </c>
      <c r="D95" s="57">
        <v>34881</v>
      </c>
      <c r="E95" s="55" t="s">
        <v>120</v>
      </c>
      <c r="F95" s="55" t="s">
        <v>121</v>
      </c>
      <c r="G95" s="60" t="s">
        <v>344</v>
      </c>
    </row>
    <row r="96" spans="1:7" x14ac:dyDescent="0.25">
      <c r="A96" s="55">
        <v>109060</v>
      </c>
      <c r="B96" s="55" t="s">
        <v>310</v>
      </c>
      <c r="C96" s="56" t="s">
        <v>311</v>
      </c>
      <c r="D96" s="57">
        <v>34912</v>
      </c>
      <c r="E96" s="55" t="s">
        <v>120</v>
      </c>
      <c r="F96" s="55" t="s">
        <v>121</v>
      </c>
      <c r="G96" s="60" t="s">
        <v>344</v>
      </c>
    </row>
    <row r="97" spans="1:7" x14ac:dyDescent="0.25">
      <c r="A97" s="55">
        <v>109070</v>
      </c>
      <c r="B97" s="55" t="s">
        <v>312</v>
      </c>
      <c r="C97" s="56" t="s">
        <v>313</v>
      </c>
      <c r="D97" s="57">
        <v>35065</v>
      </c>
      <c r="E97" s="55" t="s">
        <v>120</v>
      </c>
      <c r="F97" s="55" t="s">
        <v>121</v>
      </c>
      <c r="G97" s="60" t="s">
        <v>344</v>
      </c>
    </row>
    <row r="98" spans="1:7" x14ac:dyDescent="0.25">
      <c r="A98" s="55">
        <v>109080</v>
      </c>
      <c r="B98" s="55" t="s">
        <v>314</v>
      </c>
      <c r="C98" s="56" t="s">
        <v>315</v>
      </c>
      <c r="D98" s="57">
        <v>36008</v>
      </c>
      <c r="E98" s="55" t="s">
        <v>120</v>
      </c>
      <c r="F98" s="55" t="s">
        <v>121</v>
      </c>
      <c r="G98" s="60" t="s">
        <v>344</v>
      </c>
    </row>
    <row r="99" spans="1:7" x14ac:dyDescent="0.25">
      <c r="A99" s="55">
        <v>109110</v>
      </c>
      <c r="B99" s="55" t="s">
        <v>316</v>
      </c>
      <c r="C99" s="56" t="s">
        <v>317</v>
      </c>
      <c r="D99" s="57">
        <v>35247</v>
      </c>
      <c r="E99" s="55" t="s">
        <v>120</v>
      </c>
      <c r="F99" s="55" t="s">
        <v>121</v>
      </c>
      <c r="G99" s="60" t="s">
        <v>344</v>
      </c>
    </row>
    <row r="100" spans="1:7" x14ac:dyDescent="0.25">
      <c r="A100" s="55">
        <v>109120</v>
      </c>
      <c r="B100" s="55" t="s">
        <v>318</v>
      </c>
      <c r="C100" s="56" t="s">
        <v>319</v>
      </c>
      <c r="D100" s="57">
        <v>32325</v>
      </c>
      <c r="E100" s="55" t="s">
        <v>120</v>
      </c>
      <c r="F100" s="55" t="s">
        <v>121</v>
      </c>
      <c r="G100" s="60" t="s">
        <v>344</v>
      </c>
    </row>
    <row r="101" spans="1:7" x14ac:dyDescent="0.25">
      <c r="A101" s="55">
        <v>109130</v>
      </c>
      <c r="B101" s="55" t="s">
        <v>320</v>
      </c>
      <c r="C101" s="56" t="s">
        <v>321</v>
      </c>
      <c r="D101" s="57">
        <v>36161</v>
      </c>
      <c r="E101" s="55" t="s">
        <v>120</v>
      </c>
      <c r="F101" s="55" t="s">
        <v>121</v>
      </c>
      <c r="G101" s="60" t="s">
        <v>344</v>
      </c>
    </row>
    <row r="102" spans="1:7" x14ac:dyDescent="0.25">
      <c r="A102" s="55">
        <v>109140</v>
      </c>
      <c r="B102" s="55" t="s">
        <v>322</v>
      </c>
      <c r="C102" s="56" t="s">
        <v>323</v>
      </c>
      <c r="D102" s="57">
        <v>36441</v>
      </c>
      <c r="E102" s="55" t="s">
        <v>120</v>
      </c>
      <c r="F102" s="55" t="s">
        <v>121</v>
      </c>
      <c r="G102" s="60" t="s">
        <v>344</v>
      </c>
    </row>
    <row r="103" spans="1:7" x14ac:dyDescent="0.25">
      <c r="A103" s="55">
        <v>109150</v>
      </c>
      <c r="B103" s="55" t="s">
        <v>324</v>
      </c>
      <c r="C103" s="56" t="s">
        <v>325</v>
      </c>
      <c r="D103" s="57">
        <v>36899</v>
      </c>
      <c r="E103" s="55" t="s">
        <v>120</v>
      </c>
      <c r="F103" s="55" t="s">
        <v>121</v>
      </c>
      <c r="G103" s="60" t="s">
        <v>344</v>
      </c>
    </row>
    <row r="104" spans="1:7" x14ac:dyDescent="0.25">
      <c r="A104" s="55">
        <v>109160</v>
      </c>
      <c r="B104" s="55" t="s">
        <v>326</v>
      </c>
      <c r="C104" s="56" t="s">
        <v>327</v>
      </c>
      <c r="D104" s="57">
        <v>37288</v>
      </c>
      <c r="E104" s="55" t="s">
        <v>120</v>
      </c>
      <c r="F104" s="55" t="s">
        <v>121</v>
      </c>
      <c r="G104" s="60" t="s">
        <v>344</v>
      </c>
    </row>
    <row r="105" spans="1:7" x14ac:dyDescent="0.25">
      <c r="A105" s="55">
        <v>109170</v>
      </c>
      <c r="B105" s="55" t="s">
        <v>328</v>
      </c>
      <c r="C105" s="56" t="s">
        <v>329</v>
      </c>
      <c r="D105" s="57">
        <v>37530</v>
      </c>
      <c r="E105" s="55" t="s">
        <v>120</v>
      </c>
      <c r="F105" s="55" t="s">
        <v>121</v>
      </c>
      <c r="G105" s="60" t="s">
        <v>344</v>
      </c>
    </row>
    <row r="106" spans="1:7" x14ac:dyDescent="0.25">
      <c r="A106" s="55">
        <v>109190</v>
      </c>
      <c r="B106" s="55" t="s">
        <v>330</v>
      </c>
      <c r="C106" s="56" t="s">
        <v>331</v>
      </c>
      <c r="D106" s="57">
        <v>34516</v>
      </c>
      <c r="E106" s="55" t="s">
        <v>120</v>
      </c>
      <c r="F106" s="55" t="s">
        <v>121</v>
      </c>
      <c r="G106" s="60" t="s">
        <v>344</v>
      </c>
    </row>
    <row r="107" spans="1:7" x14ac:dyDescent="0.25">
      <c r="A107" s="55">
        <v>109210</v>
      </c>
      <c r="B107" s="55" t="s">
        <v>332</v>
      </c>
      <c r="C107" s="56" t="s">
        <v>333</v>
      </c>
      <c r="D107" s="57">
        <v>38981</v>
      </c>
      <c r="E107" s="55" t="s">
        <v>120</v>
      </c>
      <c r="F107" s="55" t="s">
        <v>121</v>
      </c>
      <c r="G107" s="60" t="s">
        <v>344</v>
      </c>
    </row>
    <row r="108" spans="1:7" x14ac:dyDescent="0.25">
      <c r="A108" s="55">
        <v>109230</v>
      </c>
      <c r="B108" s="55" t="s">
        <v>334</v>
      </c>
      <c r="C108" s="56" t="s">
        <v>335</v>
      </c>
      <c r="D108" s="57">
        <v>39142</v>
      </c>
      <c r="E108" s="55" t="s">
        <v>120</v>
      </c>
      <c r="F108" s="55" t="s">
        <v>121</v>
      </c>
      <c r="G108" s="60" t="s">
        <v>344</v>
      </c>
    </row>
    <row r="109" spans="1:7" x14ac:dyDescent="0.25">
      <c r="A109" s="55">
        <v>109250</v>
      </c>
      <c r="B109" s="55" t="s">
        <v>336</v>
      </c>
      <c r="C109" s="56" t="s">
        <v>337</v>
      </c>
      <c r="D109" s="57">
        <v>39569</v>
      </c>
      <c r="E109" s="55" t="s">
        <v>120</v>
      </c>
      <c r="F109" s="55" t="s">
        <v>121</v>
      </c>
      <c r="G109" s="60" t="s">
        <v>344</v>
      </c>
    </row>
    <row r="110" spans="1:7" x14ac:dyDescent="0.25">
      <c r="A110" s="55">
        <v>109260</v>
      </c>
      <c r="B110" s="55" t="s">
        <v>338</v>
      </c>
      <c r="C110" s="56" t="s">
        <v>339</v>
      </c>
      <c r="D110" s="57">
        <v>40388</v>
      </c>
      <c r="E110" s="55" t="s">
        <v>120</v>
      </c>
      <c r="F110" s="55" t="s">
        <v>121</v>
      </c>
      <c r="G110" s="60" t="s">
        <v>344</v>
      </c>
    </row>
    <row r="111" spans="1:7" x14ac:dyDescent="0.25">
      <c r="A111" s="55">
        <v>109270</v>
      </c>
      <c r="B111" s="55" t="s">
        <v>340</v>
      </c>
      <c r="C111" s="56" t="s">
        <v>341</v>
      </c>
      <c r="D111" s="57">
        <v>40725</v>
      </c>
      <c r="E111" s="55" t="s">
        <v>120</v>
      </c>
      <c r="F111" s="55" t="s">
        <v>121</v>
      </c>
      <c r="G111" s="60" t="s">
        <v>344</v>
      </c>
    </row>
    <row r="112" spans="1:7" x14ac:dyDescent="0.25">
      <c r="A112" s="55">
        <v>109280</v>
      </c>
      <c r="B112" s="55" t="s">
        <v>342</v>
      </c>
      <c r="C112" s="56" t="s">
        <v>343</v>
      </c>
      <c r="D112" s="57">
        <v>40725</v>
      </c>
      <c r="E112" s="55" t="s">
        <v>120</v>
      </c>
      <c r="F112" s="55" t="s">
        <v>121</v>
      </c>
      <c r="G112" s="60" t="s">
        <v>344</v>
      </c>
    </row>
    <row r="113" spans="1:7" x14ac:dyDescent="0.25">
      <c r="A113" s="55">
        <v>109290</v>
      </c>
      <c r="B113" s="55" t="s">
        <v>359</v>
      </c>
      <c r="C113" s="81" t="s">
        <v>360</v>
      </c>
      <c r="D113" s="57">
        <v>41456</v>
      </c>
      <c r="E113" s="55" t="s">
        <v>120</v>
      </c>
      <c r="F113" s="55" t="s">
        <v>121</v>
      </c>
      <c r="G113" s="60" t="s">
        <v>344</v>
      </c>
    </row>
    <row r="114" spans="1:7" x14ac:dyDescent="0.25">
      <c r="A114" s="55">
        <v>109300</v>
      </c>
      <c r="B114" s="55" t="s">
        <v>358</v>
      </c>
      <c r="C114" s="56" t="s">
        <v>361</v>
      </c>
      <c r="D114" s="57">
        <v>42186</v>
      </c>
      <c r="E114" s="55" t="s">
        <v>120</v>
      </c>
      <c r="F114" s="55" t="s">
        <v>121</v>
      </c>
      <c r="G114" s="60" t="s">
        <v>344</v>
      </c>
    </row>
    <row r="115" spans="1:7" x14ac:dyDescent="0.25">
      <c r="A115" s="55">
        <v>109310</v>
      </c>
      <c r="B115" s="55" t="s">
        <v>362</v>
      </c>
      <c r="C115" s="56" t="s">
        <v>363</v>
      </c>
      <c r="D115" s="57">
        <v>42133</v>
      </c>
      <c r="E115" s="55" t="s">
        <v>120</v>
      </c>
      <c r="F115" s="55" t="s">
        <v>121</v>
      </c>
      <c r="G115" s="60" t="s">
        <v>344</v>
      </c>
    </row>
  </sheetData>
  <autoFilter ref="A1:F112"/>
  <phoneticPr fontId="28" type="noConversion"/>
  <pageMargins left="0.45" right="0.45" top="0.5" bottom="0.5" header="0.3" footer="0.3"/>
  <pageSetup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ACR REPORTING TEMPLATE</vt:lpstr>
      <vt:lpstr>Listing of AGY IDs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ACR REPORTING TEMPLATE</dc:title>
  <dc:subject>ACR REPORTING TEMPLATE</dc:subject>
  <dc:creator>STU WILBUR</dc:creator>
  <cp:lastModifiedBy>Sam Tekien</cp:lastModifiedBy>
  <cp:lastPrinted>2013-07-05T22:05:40Z</cp:lastPrinted>
  <dcterms:created xsi:type="dcterms:W3CDTF">2012-06-11T16:21:50Z</dcterms:created>
  <dcterms:modified xsi:type="dcterms:W3CDTF">2022-07-06T17:11:13Z</dcterms:modified>
</cp:coreProperties>
</file>